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defaultThemeVersion="124226"/>
  <mc:AlternateContent xmlns:mc="http://schemas.openxmlformats.org/markup-compatibility/2006">
    <mc:Choice Requires="x15">
      <x15ac:absPath xmlns:x15ac="http://schemas.microsoft.com/office/spreadsheetml/2010/11/ac" url="C:\Users\SISTEMAS\Downloads\"/>
    </mc:Choice>
  </mc:AlternateContent>
  <xr:revisionPtr revIDLastSave="0" documentId="13_ncr:1_{C4F7EF1C-D1CC-4353-97DA-F6C0DBB5611A}" xr6:coauthVersionLast="47" xr6:coauthVersionMax="47" xr10:uidLastSave="{00000000-0000-0000-0000-000000000000}"/>
  <bookViews>
    <workbookView xWindow="-120" yWindow="-120" windowWidth="20730" windowHeight="11040" firstSheet="5" activeTab="5" xr2:uid="{00000000-000D-0000-FFFF-FFFF00000000}"/>
  </bookViews>
  <sheets>
    <sheet name="PAAC MAY-AGOS 2020" sheetId="1" state="hidden" r:id="rId1"/>
    <sheet name="PAAC 2021" sheetId="2" state="hidden" r:id="rId2"/>
    <sheet name="PAAC 2022 vf" sheetId="5" state="hidden" r:id="rId3"/>
    <sheet name="Cambios 2023" sheetId="6" state="hidden" r:id="rId4"/>
    <sheet name="PAAC 2022" sheetId="3" state="hidden" r:id="rId5"/>
    <sheet name="PACC 2023" sheetId="8" r:id="rId6"/>
  </sheets>
  <externalReferences>
    <externalReference r:id="rId7"/>
    <externalReference r:id="rId8"/>
  </externalReferences>
  <definedNames>
    <definedName name="_xlnm._FilterDatabase" localSheetId="3" hidden="1">'Cambios 2023'!$B$9:$H$20</definedName>
    <definedName name="_xlnm._FilterDatabase" localSheetId="4" hidden="1">'PAAC 2022'!$B$9:$G$26</definedName>
    <definedName name="_xlnm._FilterDatabase" localSheetId="2" hidden="1">'PAAC 2022 vf'!$B$9:$G$25</definedName>
    <definedName name="A_Obj1" localSheetId="3">OFFSET(#REF!,0,0,COUNTA(#REF!)-1,1)</definedName>
    <definedName name="A_Obj1" localSheetId="1">OFFSET(#REF!,0,0,COUNTA(#REF!)-1,1)</definedName>
    <definedName name="A_Obj1" localSheetId="4">OFFSET(#REF!,0,0,COUNTA(#REF!)-1,1)</definedName>
    <definedName name="A_Obj1" localSheetId="2">OFFSET(#REF!,0,0,COUNTA(#REF!)-1,1)</definedName>
    <definedName name="A_Obj1">OFFSET(#REF!,0,0,COUNTA(#REF!)-1,1)</definedName>
    <definedName name="A_Obj2" localSheetId="3">OFFSET(#REF!,0,0,COUNTA(#REF!)-1,1)</definedName>
    <definedName name="A_Obj2" localSheetId="1">OFFSET(#REF!,0,0,COUNTA(#REF!)-1,1)</definedName>
    <definedName name="A_Obj2" localSheetId="4">OFFSET(#REF!,0,0,COUNTA(#REF!)-1,1)</definedName>
    <definedName name="A_Obj2" localSheetId="2">OFFSET(#REF!,0,0,COUNTA(#REF!)-1,1)</definedName>
    <definedName name="A_Obj2">OFFSET(#REF!,0,0,COUNTA(#REF!)-1,1)</definedName>
    <definedName name="A_Obj3" localSheetId="3">OFFSET(#REF!,0,0,COUNTA(#REF!)-1,1)</definedName>
    <definedName name="A_Obj3" localSheetId="1">OFFSET(#REF!,0,0,COUNTA(#REF!)-1,1)</definedName>
    <definedName name="A_Obj3" localSheetId="4">OFFSET(#REF!,0,0,COUNTA(#REF!)-1,1)</definedName>
    <definedName name="A_Obj3" localSheetId="2">OFFSET(#REF!,0,0,COUNTA(#REF!)-1,1)</definedName>
    <definedName name="A_Obj3">OFFSET(#REF!,0,0,COUNTA(#REF!)-1,1)</definedName>
    <definedName name="A_Obj4" localSheetId="3">OFFSET(#REF!,0,0,COUNTA(#REF!)-1,1)</definedName>
    <definedName name="A_Obj4" localSheetId="1">OFFSET(#REF!,0,0,COUNTA(#REF!)-1,1)</definedName>
    <definedName name="A_Obj4" localSheetId="4">OFFSET(#REF!,0,0,COUNTA(#REF!)-1,1)</definedName>
    <definedName name="A_Obj4" localSheetId="2">OFFSET(#REF!,0,0,COUNTA(#REF!)-1,1)</definedName>
    <definedName name="A_Obj4">OFFSET(#REF!,0,0,COUNTA(#REF!)-1,1)</definedName>
    <definedName name="Acc_1" localSheetId="3">#REF!</definedName>
    <definedName name="Acc_1" localSheetId="1">#REF!</definedName>
    <definedName name="Acc_1" localSheetId="4">#REF!</definedName>
    <definedName name="Acc_1" localSheetId="2">#REF!</definedName>
    <definedName name="Acc_1">#REF!</definedName>
    <definedName name="Acc_2" localSheetId="3">#REF!</definedName>
    <definedName name="Acc_2" localSheetId="1">#REF!</definedName>
    <definedName name="Acc_2" localSheetId="4">#REF!</definedName>
    <definedName name="Acc_2" localSheetId="2">#REF!</definedName>
    <definedName name="Acc_2">#REF!</definedName>
    <definedName name="Acc_3" localSheetId="3">#REF!</definedName>
    <definedName name="Acc_3" localSheetId="1">#REF!</definedName>
    <definedName name="Acc_3" localSheetId="4">#REF!</definedName>
    <definedName name="Acc_3" localSheetId="2">#REF!</definedName>
    <definedName name="Acc_3">#REF!</definedName>
    <definedName name="Acc_4" localSheetId="3">#REF!</definedName>
    <definedName name="Acc_4" localSheetId="1">#REF!</definedName>
    <definedName name="Acc_4" localSheetId="4">#REF!</definedName>
    <definedName name="Acc_4" localSheetId="2">#REF!</definedName>
    <definedName name="Acc_4">#REF!</definedName>
    <definedName name="Acc_5" localSheetId="3">#REF!</definedName>
    <definedName name="Acc_5" localSheetId="1">#REF!</definedName>
    <definedName name="Acc_5" localSheetId="4">#REF!</definedName>
    <definedName name="Acc_5" localSheetId="2">#REF!</definedName>
    <definedName name="Acc_5">#REF!</definedName>
    <definedName name="Acc_6" localSheetId="3">#REF!</definedName>
    <definedName name="Acc_6" localSheetId="1">#REF!</definedName>
    <definedName name="Acc_6" localSheetId="4">#REF!</definedName>
    <definedName name="Acc_6" localSheetId="2">#REF!</definedName>
    <definedName name="Acc_6">#REF!</definedName>
    <definedName name="Acc_7" localSheetId="3">#REF!</definedName>
    <definedName name="Acc_7" localSheetId="1">#REF!</definedName>
    <definedName name="Acc_7" localSheetId="4">#REF!</definedName>
    <definedName name="Acc_7" localSheetId="2">#REF!</definedName>
    <definedName name="Acc_7">#REF!</definedName>
    <definedName name="Acc_8" localSheetId="3">#REF!</definedName>
    <definedName name="Acc_8" localSheetId="1">#REF!</definedName>
    <definedName name="Acc_8" localSheetId="4">#REF!</definedName>
    <definedName name="Acc_8" localSheetId="2">#REF!</definedName>
    <definedName name="Acc_8">#REF!</definedName>
    <definedName name="Acc_9" localSheetId="3">#REF!</definedName>
    <definedName name="Acc_9" localSheetId="1">#REF!</definedName>
    <definedName name="Acc_9" localSheetId="4">#REF!</definedName>
    <definedName name="Acc_9" localSheetId="2">#REF!</definedName>
    <definedName name="Acc_9">#REF!</definedName>
    <definedName name="Admin">[1]TABLA!$Q$2:$Q$3</definedName>
    <definedName name="Agr">[1]TABLA!#REF!</definedName>
    <definedName name="Agricultura" localSheetId="3">[1]TABLA!#REF!</definedName>
    <definedName name="Agricultura" localSheetId="1">[1]TABLA!#REF!</definedName>
    <definedName name="Agricultura" localSheetId="4">[1]TABLA!#REF!</definedName>
    <definedName name="Agricultura" localSheetId="2">[1]TABLA!#REF!</definedName>
    <definedName name="Agricultura">[1]TABLA!#REF!</definedName>
    <definedName name="Agricultura_y_Desarrollo_Rural" localSheetId="3">[1]TABLA!#REF!</definedName>
    <definedName name="Agricultura_y_Desarrollo_Rural" localSheetId="1">[1]TABLA!#REF!</definedName>
    <definedName name="Agricultura_y_Desarrollo_Rural" localSheetId="4">[1]TABLA!#REF!</definedName>
    <definedName name="Agricultura_y_Desarrollo_Rural" localSheetId="2">[1]TABLA!#REF!</definedName>
    <definedName name="Agricultura_y_Desarrollo_Rural">[1]TABLA!#REF!</definedName>
    <definedName name="Ambiental">'[1]Tablas instituciones'!$D$2:$D$9</definedName>
    <definedName name="ambiente" localSheetId="3">[1]TABLA!#REF!</definedName>
    <definedName name="ambiente" localSheetId="1">[1]TABLA!#REF!</definedName>
    <definedName name="ambiente" localSheetId="4">[1]TABLA!#REF!</definedName>
    <definedName name="ambiente" localSheetId="2">[1]TABLA!#REF!</definedName>
    <definedName name="ambiente">[1]TABLA!#REF!</definedName>
    <definedName name="Ambiente_y_Desarrollo_Sostenible" localSheetId="3">[1]TABLA!#REF!</definedName>
    <definedName name="Ambiente_y_Desarrollo_Sostenible" localSheetId="1">[1]TABLA!#REF!</definedName>
    <definedName name="Ambiente_y_Desarrollo_Sostenible" localSheetId="4">[1]TABLA!#REF!</definedName>
    <definedName name="Ambiente_y_Desarrollo_Sostenible" localSheetId="2">[1]TABLA!#REF!</definedName>
    <definedName name="Ambiente_y_Desarrollo_Sostenible">[1]TABLA!#REF!</definedName>
    <definedName name="_xlnm.Print_Area" localSheetId="3">'Cambios 2023'!$B$1:$H$110</definedName>
    <definedName name="_xlnm.Print_Area" localSheetId="1">'PAAC 2021'!$B$1:$L$109</definedName>
    <definedName name="_xlnm.Print_Area" localSheetId="4">'PAAC 2022'!$B$1:$L$108</definedName>
    <definedName name="_xlnm.Print_Area" localSheetId="2">'PAAC 2022 vf'!$B$1:$H$97</definedName>
    <definedName name="_xlnm.Print_Area" localSheetId="0">'PAAC MAY-AGOS 2020'!$B$1:$L$87</definedName>
    <definedName name="Ciencia__Tecnología_e_innovación" localSheetId="3">[1]TABLA!#REF!</definedName>
    <definedName name="Ciencia__Tecnología_e_innovación" localSheetId="1">[1]TABLA!#REF!</definedName>
    <definedName name="Ciencia__Tecnología_e_innovación" localSheetId="4">[1]TABLA!#REF!</definedName>
    <definedName name="Ciencia__Tecnología_e_innovación" localSheetId="2">[1]TABLA!#REF!</definedName>
    <definedName name="Ciencia__Tecnología_e_innovación">[1]TABLA!#REF!</definedName>
    <definedName name="clases1">[2]TABLA!$G$2:$G$5</definedName>
    <definedName name="Comercio__Industria_y_Turismo" localSheetId="3">[1]TABLA!#REF!</definedName>
    <definedName name="Comercio__Industria_y_Turismo" localSheetId="1">[1]TABLA!#REF!</definedName>
    <definedName name="Comercio__Industria_y_Turismo" localSheetId="4">[1]TABLA!#REF!</definedName>
    <definedName name="Comercio__Industria_y_Turismo" localSheetId="2">[1]TABLA!#REF!</definedName>
    <definedName name="Comercio__Industria_y_Turismo">[1]TABLA!#REF!</definedName>
    <definedName name="d" localSheetId="3">#REF!</definedName>
    <definedName name="d">#REF!</definedName>
    <definedName name="ddd" localSheetId="3">#REF!</definedName>
    <definedName name="ddd" localSheetId="1">#REF!</definedName>
    <definedName name="ddd" localSheetId="4">#REF!</definedName>
    <definedName name="ddd" localSheetId="2">#REF!</definedName>
    <definedName name="ddd">#REF!</definedName>
    <definedName name="Departamentos" localSheetId="3">#REF!</definedName>
    <definedName name="Departamentos" localSheetId="1">#REF!</definedName>
    <definedName name="Departamentos" localSheetId="4">#REF!</definedName>
    <definedName name="Departamentos" localSheetId="2">#REF!</definedName>
    <definedName name="Departamentos">#REF!</definedName>
    <definedName name="Fuentes" localSheetId="3">#REF!</definedName>
    <definedName name="Fuentes" localSheetId="1">#REF!</definedName>
    <definedName name="Fuentes" localSheetId="4">#REF!</definedName>
    <definedName name="Fuentes" localSheetId="2">#REF!</definedName>
    <definedName name="Fuentes">#REF!</definedName>
    <definedName name="Indicadores" localSheetId="3">#REF!</definedName>
    <definedName name="Indicadores" localSheetId="1">#REF!</definedName>
    <definedName name="Indicadores" localSheetId="4">#REF!</definedName>
    <definedName name="Indicadores" localSheetId="2">#REF!</definedName>
    <definedName name="Indicadores">#REF!</definedName>
    <definedName name="nivel">[1]TABLA!$C$2:$C$3</definedName>
    <definedName name="Objetivos" localSheetId="3">OFFSET(#REF!,0,0,COUNTA(#REF!)-1,1)</definedName>
    <definedName name="Objetivos" localSheetId="1">OFFSET(#REF!,0,0,COUNTA(#REF!)-1,1)</definedName>
    <definedName name="Objetivos" localSheetId="4">OFFSET(#REF!,0,0,COUNTA(#REF!)-1,1)</definedName>
    <definedName name="Objetivos" localSheetId="2">OFFSET(#REF!,0,0,COUNTA(#REF!)-1,1)</definedName>
    <definedName name="Objetivos">OFFSET(#REF!,0,0,COUNTA(#REF!)-1,1)</definedName>
    <definedName name="orden">[1]TABLA!$A$3:$A$4</definedName>
    <definedName name="sector">[1]TABLA!$B$2:$B$26</definedName>
    <definedName name="sss" localSheetId="3">OFFSET(#REF!,0,0,COUNTA(#REF!)-1,1)</definedName>
    <definedName name="sss" localSheetId="1">OFFSET(#REF!,0,0,COUNTA(#REF!)-1,1)</definedName>
    <definedName name="sss" localSheetId="4">OFFSET(#REF!,0,0,COUNTA(#REF!)-1,1)</definedName>
    <definedName name="sss" localSheetId="2">OFFSET(#REF!,0,0,COUNTA(#REF!)-1,1)</definedName>
    <definedName name="sss">OFFSET(#REF!,0,0,COUNTA(#REF!)-1,1)</definedName>
    <definedName name="Tipos">[1]TABLA!$G$2:$G$4</definedName>
    <definedName name="_xlnm.Print_Titles" localSheetId="3">'Cambios 2023'!$1:$7</definedName>
    <definedName name="_xlnm.Print_Titles" localSheetId="1">'PAAC 2021'!$1:$7</definedName>
    <definedName name="_xlnm.Print_Titles" localSheetId="4">'PAAC 2022'!$1:$7</definedName>
    <definedName name="_xlnm.Print_Titles" localSheetId="2">'PAAC 2022 vf'!$1:$7</definedName>
    <definedName name="_xlnm.Print_Titles" localSheetId="0">'PAAC MAY-AGOS 2020'!$1:$7</definedName>
    <definedName name="_xlnm.Print_Titles" localSheetId="5">'PACC 2023'!$1:$7</definedName>
    <definedName name="vigencias">[1]TABLA!$E$2:$E$7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83" i="8" l="1"/>
  <c r="T80" i="8"/>
  <c r="P80" i="8"/>
  <c r="L80" i="8"/>
  <c r="K86" i="3"/>
  <c r="J85" i="3"/>
  <c r="K85" i="3" s="1"/>
  <c r="I85" i="3"/>
  <c r="J83" i="3"/>
  <c r="I83" i="3"/>
  <c r="J81" i="3"/>
  <c r="I81" i="3"/>
  <c r="K77" i="3"/>
  <c r="J76" i="3"/>
  <c r="I76" i="3"/>
  <c r="K76" i="3"/>
  <c r="K75" i="3"/>
  <c r="K74" i="3"/>
  <c r="J70" i="3"/>
  <c r="K70" i="3" s="1"/>
  <c r="I70" i="3"/>
  <c r="J64" i="3"/>
  <c r="I64" i="3"/>
  <c r="K64" i="3"/>
  <c r="K63" i="3"/>
  <c r="J60" i="3"/>
  <c r="I60" i="3"/>
  <c r="K60" i="3"/>
  <c r="J57" i="3"/>
  <c r="I57" i="3"/>
  <c r="K56" i="3"/>
  <c r="J54" i="3"/>
  <c r="I54" i="3"/>
  <c r="J52" i="3"/>
  <c r="I52" i="3"/>
  <c r="J45" i="3"/>
  <c r="I45" i="3"/>
  <c r="K45" i="3"/>
  <c r="J43" i="3"/>
  <c r="K43" i="3" s="1"/>
  <c r="I43" i="3"/>
  <c r="J40" i="3"/>
  <c r="K40" i="3" s="1"/>
  <c r="I40" i="3"/>
  <c r="K34" i="3"/>
  <c r="K33" i="3"/>
  <c r="K32" i="3"/>
  <c r="K31" i="3"/>
  <c r="J30" i="3"/>
  <c r="I30" i="3"/>
  <c r="K30" i="3"/>
  <c r="K26" i="3"/>
  <c r="J25" i="3"/>
  <c r="K25" i="3" s="1"/>
  <c r="I25" i="3"/>
  <c r="K24" i="3"/>
  <c r="J23" i="3"/>
  <c r="I23" i="3"/>
  <c r="K23" i="3"/>
  <c r="K21" i="3"/>
  <c r="J20" i="3"/>
  <c r="I20" i="3"/>
  <c r="K20" i="3"/>
  <c r="K18" i="3"/>
  <c r="K17" i="3"/>
  <c r="J16" i="3"/>
  <c r="K16" i="3" s="1"/>
  <c r="L89" i="3" s="1"/>
  <c r="I16" i="3"/>
  <c r="K14" i="3"/>
  <c r="J12" i="3"/>
  <c r="I12" i="3"/>
  <c r="K12" i="3"/>
  <c r="K87" i="2"/>
  <c r="J86" i="2"/>
  <c r="K86" i="2" s="1"/>
  <c r="I86" i="2"/>
  <c r="J84" i="2"/>
  <c r="I84" i="2"/>
  <c r="J82" i="2"/>
  <c r="I82" i="2"/>
  <c r="K78" i="2"/>
  <c r="J77" i="2"/>
  <c r="I77" i="2"/>
  <c r="K77" i="2"/>
  <c r="K76" i="2"/>
  <c r="K75" i="2"/>
  <c r="J71" i="2"/>
  <c r="K71" i="2" s="1"/>
  <c r="I71" i="2"/>
  <c r="J65" i="2"/>
  <c r="K65" i="2" s="1"/>
  <c r="I65" i="2"/>
  <c r="K64" i="2"/>
  <c r="J61" i="2"/>
  <c r="I61" i="2"/>
  <c r="K61" i="2"/>
  <c r="J58" i="2"/>
  <c r="I58" i="2"/>
  <c r="K57" i="2"/>
  <c r="J55" i="2"/>
  <c r="I55" i="2"/>
  <c r="J53" i="2"/>
  <c r="I53" i="2"/>
  <c r="J46" i="2"/>
  <c r="I46" i="2"/>
  <c r="K46" i="2"/>
  <c r="J44" i="2"/>
  <c r="I44" i="2"/>
  <c r="K44" i="2"/>
  <c r="J41" i="2"/>
  <c r="K41" i="2" s="1"/>
  <c r="I41" i="2"/>
  <c r="K35" i="2"/>
  <c r="K34" i="2"/>
  <c r="K33" i="2"/>
  <c r="K32" i="2"/>
  <c r="K31" i="2"/>
  <c r="J30" i="2"/>
  <c r="I30" i="2"/>
  <c r="K30" i="2"/>
  <c r="K26" i="2"/>
  <c r="J25" i="2"/>
  <c r="K25" i="2" s="1"/>
  <c r="I25" i="2"/>
  <c r="K24" i="2"/>
  <c r="J23" i="2"/>
  <c r="K23" i="2" s="1"/>
  <c r="I23" i="2"/>
  <c r="K21" i="2"/>
  <c r="J20" i="2"/>
  <c r="I20" i="2"/>
  <c r="K20" i="2"/>
  <c r="K19" i="2"/>
  <c r="K18" i="2"/>
  <c r="J17" i="2"/>
  <c r="K17" i="2" s="1"/>
  <c r="L90" i="2" s="1"/>
  <c r="I17" i="2"/>
  <c r="K16" i="2"/>
  <c r="K15" i="2"/>
  <c r="J12" i="2"/>
  <c r="I12" i="2"/>
  <c r="K12" i="2"/>
  <c r="K87" i="1"/>
  <c r="J86" i="1"/>
  <c r="J84" i="1" s="1"/>
  <c r="I86" i="1"/>
  <c r="I84" i="1" s="1"/>
  <c r="I82" i="1" s="1"/>
  <c r="K86" i="1"/>
  <c r="K85" i="1"/>
  <c r="K83" i="1"/>
  <c r="K78" i="1"/>
  <c r="J77" i="1"/>
  <c r="I77" i="1"/>
  <c r="K77" i="1"/>
  <c r="K76" i="1"/>
  <c r="K75" i="1"/>
  <c r="K74" i="1"/>
  <c r="K73" i="1"/>
  <c r="K72" i="1"/>
  <c r="J71" i="1"/>
  <c r="I71" i="1"/>
  <c r="K71" i="1"/>
  <c r="J65" i="1"/>
  <c r="I65" i="1"/>
  <c r="K64" i="1"/>
  <c r="J61" i="1"/>
  <c r="I61" i="1"/>
  <c r="J58" i="1"/>
  <c r="I58" i="1"/>
  <c r="K57" i="1"/>
  <c r="J55" i="1"/>
  <c r="I55" i="1"/>
  <c r="K53" i="1"/>
  <c r="J46" i="1"/>
  <c r="I46" i="1"/>
  <c r="J41" i="1"/>
  <c r="I41" i="1"/>
  <c r="K35" i="1"/>
  <c r="K34" i="1"/>
  <c r="K33" i="1"/>
  <c r="K32" i="1"/>
  <c r="K31" i="1"/>
  <c r="J30" i="1"/>
  <c r="I30" i="1"/>
  <c r="K30" i="1"/>
  <c r="K26" i="1"/>
  <c r="J25" i="1"/>
  <c r="I25" i="1"/>
  <c r="K25" i="1"/>
  <c r="K24" i="1"/>
  <c r="J23" i="1"/>
  <c r="K23" i="1" s="1"/>
  <c r="I23" i="1"/>
  <c r="K21" i="1"/>
  <c r="J20" i="1"/>
  <c r="I20" i="1"/>
  <c r="K20" i="1"/>
  <c r="K19" i="1"/>
  <c r="K18" i="1"/>
  <c r="J17" i="1"/>
  <c r="I17" i="1"/>
  <c r="K17" i="1"/>
  <c r="K16" i="1"/>
  <c r="K15" i="1"/>
  <c r="J12" i="1"/>
  <c r="K12" i="1" s="1"/>
  <c r="I12" i="1"/>
  <c r="K84" i="1" l="1"/>
  <c r="J82" i="1"/>
  <c r="K82"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Rosa Valentina Aceros Garcia</author>
    <author>EMPLEO</author>
  </authors>
  <commentList>
    <comment ref="C11" authorId="0" shapeId="0" xr:uid="{00000000-0006-0000-0000-000001000000}">
      <text>
        <r>
          <rPr>
            <b/>
            <sz val="9"/>
            <color indexed="81"/>
            <rFont val="Tahoma"/>
            <family val="2"/>
          </rPr>
          <t>Precise los objetivos que la entidad desea lograr en la vigencia y Enuncie una a una las actividades que se realizarán  al logro de cada objetivo planteado.</t>
        </r>
      </text>
    </comment>
    <comment ref="C29" authorId="0" shapeId="0" xr:uid="{00000000-0006-0000-0000-000002000000}">
      <text>
        <r>
          <rPr>
            <b/>
            <sz val="9"/>
            <color indexed="81"/>
            <rFont val="Tahoma"/>
            <family val="2"/>
          </rPr>
          <t>Precise los objetivos que la entidad desea lograr en la vigencia y Enuncie una a una las actividades que se realizarán  al logro de cada objetivo planteado.</t>
        </r>
      </text>
    </comment>
    <comment ref="C52" authorId="0" shapeId="0" xr:uid="{00000000-0006-0000-0000-000003000000}">
      <text>
        <r>
          <rPr>
            <b/>
            <sz val="9"/>
            <color indexed="81"/>
            <rFont val="Tahoma"/>
            <family val="2"/>
          </rPr>
          <t>Precise los objetivos que la entidad desea lograr en la vigencia y Enuncie una a una las actividades que se realizarán  al logro de cada objetivo planteado.</t>
        </r>
      </text>
    </comment>
    <comment ref="C70" authorId="0" shapeId="0" xr:uid="{00000000-0006-0000-0000-000004000000}">
      <text>
        <r>
          <rPr>
            <b/>
            <sz val="9"/>
            <color indexed="81"/>
            <rFont val="Tahoma"/>
            <family val="2"/>
          </rPr>
          <t>Precise los objetivos que la entidad desea lograr en la vigencia y Enuncie una a una las actividades que se realizarán  al logro de cada objetivo planteado.</t>
        </r>
      </text>
    </comment>
    <comment ref="D72" authorId="1" shapeId="0" xr:uid="{00000000-0006-0000-0000-000005000000}">
      <text>
        <r>
          <rPr>
            <b/>
            <sz val="9"/>
            <color indexed="81"/>
            <rFont val="Tahoma"/>
            <family val="2"/>
          </rPr>
          <t>EMPLEO:</t>
        </r>
        <r>
          <rPr>
            <sz val="9"/>
            <color indexed="81"/>
            <rFont val="Tahoma"/>
            <family val="2"/>
          </rPr>
          <t xml:space="preserve">
diagnostico del ing.</t>
        </r>
      </text>
    </comment>
    <comment ref="D85" authorId="1" shapeId="0" xr:uid="{00000000-0006-0000-0000-000006000000}">
      <text>
        <r>
          <rPr>
            <b/>
            <sz val="9"/>
            <color indexed="81"/>
            <rFont val="Tahoma"/>
            <family val="2"/>
          </rPr>
          <t>EMPLEO:</t>
        </r>
        <r>
          <rPr>
            <sz val="9"/>
            <color indexed="81"/>
            <rFont val="Tahoma"/>
            <family val="2"/>
          </rPr>
          <t xml:space="preserve">
Ing. </t>
        </r>
      </text>
    </comment>
  </commentList>
</comments>
</file>

<file path=xl/sharedStrings.xml><?xml version="1.0" encoding="utf-8"?>
<sst xmlns="http://schemas.openxmlformats.org/spreadsheetml/2006/main" count="2357" uniqueCount="623">
  <si>
    <t xml:space="preserve">INSTITUTO MUNICIPAL DE EMPLEO Y FOMENTO EMPRESARIAL DE BUCARAMANGA                                                </t>
  </si>
  <si>
    <t>SUBDIRECCIÓN TÉCNICA
120</t>
  </si>
  <si>
    <t>PLANES</t>
  </si>
  <si>
    <t>Fecha:</t>
  </si>
  <si>
    <t>Consecutivo:</t>
  </si>
  <si>
    <t>GESTION ESTRATÉGICA TÉCNICA
GET</t>
  </si>
  <si>
    <t>Plan Anticorrupción
141</t>
  </si>
  <si>
    <t>Página</t>
  </si>
  <si>
    <t>Plan Anticorrupción y de Atención al Ciudadano</t>
  </si>
  <si>
    <t>Componente 1:</t>
  </si>
  <si>
    <t>Mapa de riesgos de corrupción y de atención al ciudadano</t>
  </si>
  <si>
    <t>Subcomponente</t>
  </si>
  <si>
    <t>Objetivos y Actividades</t>
  </si>
  <si>
    <t>Meta</t>
  </si>
  <si>
    <t xml:space="preserve">Responsable </t>
  </si>
  <si>
    <t>Fecha programada</t>
  </si>
  <si>
    <t>Subcomponente 1</t>
  </si>
  <si>
    <t>Política de Administración de Riesgos de Corrupción</t>
  </si>
  <si>
    <t>1.1</t>
  </si>
  <si>
    <t>Jefe de planeación y contratista delegado</t>
  </si>
  <si>
    <t>1.2</t>
  </si>
  <si>
    <t>Socialización al interior de la institución de la política de riesgo anticorrupción</t>
  </si>
  <si>
    <t>Política de Riesgos anticorrupción socializada</t>
  </si>
  <si>
    <t>1.3</t>
  </si>
  <si>
    <t>1.4</t>
  </si>
  <si>
    <t>Política de Riesgos publicada</t>
  </si>
  <si>
    <t>Subcomponente 2</t>
  </si>
  <si>
    <t>Objetivo: Realizar una efectiva identificación de los riesgos de corrupción en la entidad</t>
  </si>
  <si>
    <t xml:space="preserve">Construcción del Mapa de
Riesgos de Corrupción
</t>
  </si>
  <si>
    <t>Riesgos de Corrupción identificados</t>
  </si>
  <si>
    <t>Mapa de riesgos de corrupción ajustado</t>
  </si>
  <si>
    <t>Subcomponente 3</t>
  </si>
  <si>
    <t>Objetivo: Difundir  a los interesados internos y externos de la entidad el mapa de riesgos de corrupción de la institución</t>
  </si>
  <si>
    <t>Consulta y divulgación</t>
  </si>
  <si>
    <t>Subcomponente 4</t>
  </si>
  <si>
    <t>Objetivo : Realizar un adecuado seguimiento a la gestión del riesgo de la entidad y la efectividad de los controles establecidos</t>
  </si>
  <si>
    <t>Subcomponente 5</t>
  </si>
  <si>
    <t>Objetivo: Analizar las causas, los riesgos de corrupción y la efectividad de los controles incorporados en el mapa de Riesgos de Corrupción de la entidad.</t>
  </si>
  <si>
    <t xml:space="preserve">Seguimiento
</t>
  </si>
  <si>
    <t>Componente 3:</t>
  </si>
  <si>
    <t>Rendición de cuentas</t>
  </si>
  <si>
    <t>Objetivo: Mejorar  los atributos de la información que se entregará a los ciudadanos</t>
  </si>
  <si>
    <t>INFORMACIÓN DE CALIDAD Y EN LENGUAJE COMPRENSIBLE</t>
  </si>
  <si>
    <t>Estrategia de Rendición de Cuentas Diseñada y socializada</t>
  </si>
  <si>
    <t>Jefe de Planeación y Contratista responsable rendición de cuentas.</t>
  </si>
  <si>
    <t>Jefe de Planeación, Ingeniero de Sistemas.</t>
  </si>
  <si>
    <t>Diseñar el cronograma para la rendición de cuentas</t>
  </si>
  <si>
    <t>Cronograma diseñado</t>
  </si>
  <si>
    <t>Diseñar el Plan de Comunicaciones para la rendición de cuentas</t>
  </si>
  <si>
    <t>Plan de comunicaciones diseñado</t>
  </si>
  <si>
    <t>Jefe de Planeación y contratista delegado</t>
  </si>
  <si>
    <t>Objetivo: Implementar la estrategia de rendición de cuentas  del Instituto.</t>
  </si>
  <si>
    <t>DIALOGO DE DOBLE VÍA CON LA CIUDADANÍA Y SUS ORGANIZACIONES</t>
  </si>
  <si>
    <t>2.1</t>
  </si>
  <si>
    <t>Encuentros con la comunidad para rendir cuentas sobre avances y resultados de las metas misionales.</t>
  </si>
  <si>
    <t>Realizar Audiencia Pública de cuentas en la que se promueva el dialogo con la ciudadanía</t>
  </si>
  <si>
    <t>Audiencia Pública de rendición de cuentas realizada</t>
  </si>
  <si>
    <t>Objetivo: Fomentar la cultura de Rendición de cuentas con los funcionarios de la entidad y  la Participación y veeduría ciudadana.</t>
  </si>
  <si>
    <t>INCENTIVOS PARA MOTIVAR LA CULTURA DE LA RENDICIÓN Y PETICIÓN DE CUENTAS</t>
  </si>
  <si>
    <t>Realizar Jornadas de Sensibilización con los funcionarios sobre la importancia de la Gestión transparente y la rendición de cuentas.</t>
  </si>
  <si>
    <t>Objetivo: Evaluar la efectividad de la estrategia de rendición de cuentas diseñada</t>
  </si>
  <si>
    <t>EVALUACIÓN Y RETROALIMENTACIÓN A  LA GESTIÓN INSTITUCIONAL</t>
  </si>
  <si>
    <t>Aplicar una encuesta de evaluación de la audiencia pública participativa de rendición de cuentas y de los encuentros comunales</t>
  </si>
  <si>
    <t>Encuestas de satisfacción aplicadas</t>
  </si>
  <si>
    <t>Realizar un informe de evaluación de cumplimiento de las acciones planteadas y de la estrategia en su conjunto y de los resultados del proceso de rendición de cuentas.</t>
  </si>
  <si>
    <t>Informe de Evaluación de la Estrategia</t>
  </si>
  <si>
    <t>Elaborar y suscribir el plan de Mejoramiento  a los que haya lugar</t>
  </si>
  <si>
    <t>Plan de Mejoramiento Suscrito</t>
  </si>
  <si>
    <t>Componente 4:</t>
  </si>
  <si>
    <t>Servicio al Ciudadano</t>
  </si>
  <si>
    <t>Objetivo: Implementar acciones que fortalezcan el nivel de importancia del servicio al ciudadano al interior de la entidad.</t>
  </si>
  <si>
    <t>ESTRUCTURA ADMINISTRATIVA Y DIRECCIONAMIENTO ESTRATÉGICO</t>
  </si>
  <si>
    <t>Objetivo: Fortalecer los medios de comunicación y atención al ciudadano</t>
  </si>
  <si>
    <t>FORTALECIMIENTO DE LOS CANALES DE ATENCIÓN</t>
  </si>
  <si>
    <t>Mejorar las condiciones de acceso por parte de los ciudadanos, a los servicios que presta el Instituto</t>
  </si>
  <si>
    <t>Jefe de Planeación
Ingeniero de Sistemas</t>
  </si>
  <si>
    <t xml:space="preserve">Formulario de atención al ciudadano implementado en página web </t>
  </si>
  <si>
    <t>Ingeniero de Sistemas
Responsable de atención al ciudadano</t>
  </si>
  <si>
    <t>Objetivo: Implementar acciones que fomenten la cultura de servicio al ciudadano, en los funcionarios de la entidad.</t>
  </si>
  <si>
    <t>TALENTO HUMANO</t>
  </si>
  <si>
    <t>Capacitar a funcionarios y contratistas en protocolo de atención al ciudadano</t>
  </si>
  <si>
    <t>Funcionarios y contratistas capacitados</t>
  </si>
  <si>
    <t>Responsable de Atención al Ciudadano
Subdirector administrativo y financiero</t>
  </si>
  <si>
    <t>Subdirector administrativo y financiero</t>
  </si>
  <si>
    <t>Objetivo: Implementar acciones que propendan  el cumplimiento normativo de Servicio al ciudadano</t>
  </si>
  <si>
    <t>Objetivo: Conocer las necesidades ,expectativas, intereses y percepción del servicio recibido, por parte de la ciudadanía que atiende el IMEBU.</t>
  </si>
  <si>
    <t>Realizar la evaluación y retroalimentación mensual de las encuestas de verificación y calidad del servicio</t>
  </si>
  <si>
    <t>Informe de evaluación mensual</t>
  </si>
  <si>
    <t>Subdirector técnico
Responsable atención al ciudadano</t>
  </si>
  <si>
    <t>Implementar acciones de mejora de acuerdo con los resultados de la evaluación de las encuestas de verificación y calidad del servicio</t>
  </si>
  <si>
    <t>Plan de mejora implementado</t>
  </si>
  <si>
    <t>Componente 5:</t>
  </si>
  <si>
    <t>Transparencia y Acceso a la Información</t>
  </si>
  <si>
    <t xml:space="preserve">Objetivo: Implementar acciones que permitan a los ciudadanos disponer de la información mínima normativa e información de interés, en medios físicos y electrónicos </t>
  </si>
  <si>
    <t>LINEAMIENTOS DE TRANSPARENCIA ACTIVA</t>
  </si>
  <si>
    <t>Ingeniero de Sistemas
Subdirector administrativo y financiero
Subdirector Técnico
Asesora Jurídica
Jefe de Control Interno</t>
  </si>
  <si>
    <t>Sección de transparencia y acceso a la información pública  actualizada de acuerdo a la normatividad vigente</t>
  </si>
  <si>
    <t xml:space="preserve">Ingeniero de Sistemas </t>
  </si>
  <si>
    <t xml:space="preserve">Jefe de Planeación                               
Responsable de Atención al  Ciudadano </t>
  </si>
  <si>
    <t>100% de las hojas de vida de servidores y contratistas publicadas en el SIGEP</t>
  </si>
  <si>
    <t>Asegurar el registro del 100% de los contratos suscritos por la entidad en el portal SECOP</t>
  </si>
  <si>
    <t>100%  de los contratos publicados en el SECOP</t>
  </si>
  <si>
    <t>Asesora Jurídica</t>
  </si>
  <si>
    <t>Objetivo: Garantizar una adecuada gestión de las solicitudes de información realizada por la  ciudadanía.</t>
  </si>
  <si>
    <t>LINEAMIENTOS DE TRANSPARENCIA PASIVA</t>
  </si>
  <si>
    <t>Jefe de Planeación                               
Responsable de Atención al  Ciudadano</t>
  </si>
  <si>
    <t>Objetivo: Diseñar instrumentos de gestión de la información del Instituto, que permitan mejorar los mecanismos de transparencia y acceso a la información pública.</t>
  </si>
  <si>
    <t>ELABORACIÓN DE LOS INSTRUMENTOS DE GESTIÓN DE LA INFORMACIÓN</t>
  </si>
  <si>
    <t>Objetivo: Determinar las necesidades de adecuación del portal web institucional para dar cumplimiento con el criterio diferencial de acceso a la información pública de la entidad.</t>
  </si>
  <si>
    <t>CRITERIO DIFERENCIAL DE  ACCESIBILIDAD</t>
  </si>
  <si>
    <t>diagnóstico de accesibilidad web elaborado</t>
  </si>
  <si>
    <t>Ingeniero de Sistemas</t>
  </si>
  <si>
    <t>Objetivo: Contar con un mecanismo de seguimiento al acceso a  información pública</t>
  </si>
  <si>
    <t>MONITOREO DEL ACCESO A LA INFORMACIÓN PÚBLICA</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</si>
  <si>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</si>
  <si>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Informe de gestión de las PQRSD</t>
  </si>
  <si>
    <t>001</t>
  </si>
  <si>
    <t>Versión: 01</t>
  </si>
  <si>
    <t xml:space="preserve">Página web institucional actualizada con información sobre los programas misionales vigentes y sus procedimientos </t>
  </si>
  <si>
    <t>Mantener publicada en la cartelera y página web, la carta de trato digno</t>
  </si>
  <si>
    <t>Carta publicada en cartelera y página web</t>
  </si>
  <si>
    <t>tercer día hábil de cada mes durante todo el año</t>
  </si>
  <si>
    <t>Publicar en la sección de transparencia, la información que de acuerdo al diagnóstico realizado, se encuentre pendiente, según la normatividad vigente</t>
  </si>
  <si>
    <t>Implementar un seguimiento en línea respecto a la recepción de PQRSD realizadas a través del formulario, de acuerdo con los lineamientos establecidos por MINTIC</t>
  </si>
  <si>
    <t xml:space="preserve">Seguimiento online a la recepción de PQRSD a través del formulario Implementado en página web </t>
  </si>
  <si>
    <t>Publicar el  acto administrativo el trámite de PQRSD incluyendo los costos de reproducción de información, de acuerdo con los medios en que reposa la información de la entidad.</t>
  </si>
  <si>
    <t>Resolución PQRSD  y anexos publicados en página web</t>
  </si>
  <si>
    <t>Realizar un diagnóstico al portal web de la entidad,. en materia de accesibilidad web, con las mejoras implementadas, a partir del anterior diagnóstico.</t>
  </si>
  <si>
    <t xml:space="preserve">Responsable de Atención al Ciudadano
Jefe de Planeación </t>
  </si>
  <si>
    <t>Mapa de riesgos publicado en página web</t>
  </si>
  <si>
    <t>Realizar seguimiento a la ocurrencia de los riesgos identificados en mapa de riesgos de corrupción y analizar la efectividad de los controles establecidos.</t>
  </si>
  <si>
    <t>Ajuste de la política, socialización y publicación en página web</t>
  </si>
  <si>
    <t>Revisión de la política actual de riesgos respecto a la debida gestión del riesgo de corrupción, de acuerdo a la normatividad vigente.</t>
  </si>
  <si>
    <t>Política de Riesgos ajustada y publicada</t>
  </si>
  <si>
    <t>Acta de reunión con líderes de proceso</t>
  </si>
  <si>
    <t>Nota: Debido a la naturaleza de la Institución y a las funciones propias de la misma, según el acuerdo 030 de 2002, el componente No. 2, no aplica.</t>
  </si>
  <si>
    <t xml:space="preserve">Realizar mesas de trabajo con las diferentes responsables de los procesos para identificar posibles riesgos de corrupción.  </t>
  </si>
  <si>
    <t>Ajustar el mapa de riesgos  de corrupción con respecto a las observaciones de los diferentes grupos de trabajoy socializar con los funcionarios.</t>
  </si>
  <si>
    <t>Mantener publicado el mapa de riesgos de corrupción adoptado por la Entidad</t>
  </si>
  <si>
    <t>Matriz de indicadores del Mapa de Riesgos</t>
  </si>
  <si>
    <t xml:space="preserve">Director General 
Jefe de planeación </t>
  </si>
  <si>
    <t>Director General 
Jefe de planeación 
Ingeniero de sistemas</t>
  </si>
  <si>
    <t>Responsables de Procesos</t>
  </si>
  <si>
    <t>Dirección General 
Jefe de planeación contratista delegado
líderes de proceso</t>
  </si>
  <si>
    <t>Publicar el informe de gestión que será expuesto en la rendición de cuentas</t>
  </si>
  <si>
    <t xml:space="preserve">Publicar la estrategia de rendición de cuentas, con cronograma y plan de comunicaciones  construido </t>
  </si>
  <si>
    <t>Estrategia de rendición de cuentas publicado en la web</t>
  </si>
  <si>
    <t>Dirección General, Jefe de Planeación, Subdirección Tpecnica, equipo técnico</t>
  </si>
  <si>
    <t>Dirección General, Jefe de Planeación y contratista delegado</t>
  </si>
  <si>
    <t>Director General
Jefe de Planeación
Responsable atención al ciudadano</t>
  </si>
  <si>
    <t>Subdirección Técnica
Ingeniero de Sistemas</t>
  </si>
  <si>
    <t>Publicación del modelo de servicio de la institución</t>
  </si>
  <si>
    <t xml:space="preserve">Modelo de Servicio publicado en página web </t>
  </si>
  <si>
    <t xml:space="preserve">Director General 
</t>
  </si>
  <si>
    <t>documentos publicado en página web</t>
  </si>
  <si>
    <t>Subdirector Administrativo y Financiero
Ingeniero de Sistemas</t>
  </si>
  <si>
    <t>2 Encuentros realizados</t>
  </si>
  <si>
    <t xml:space="preserve">Jornadas de sensibilización con funcionarios </t>
  </si>
  <si>
    <t>informe de gestión publicado en la web</t>
  </si>
  <si>
    <t>Mantener publicado en página web el índice de información clasificada y reservada y  el Esquema de publicación de la Información</t>
  </si>
  <si>
    <t>Objetivo : Gestionar adecuadamente los riesgos de corrupción identificados en la entidad</t>
  </si>
  <si>
    <t>Realizar la divulgación del Plan anticorrupción con los funcionarios y contratistas de la entidad</t>
  </si>
  <si>
    <t>Plan Anticorrupción socializado</t>
  </si>
  <si>
    <t>Monitoreo y revisión</t>
  </si>
  <si>
    <t>Monitorear cuatrimestralmente el cumplimiento de las acciones propuestas para la administración de riesgos de corrupción y retroalimentar a los líderes de proceso</t>
  </si>
  <si>
    <t>Acta de reunión cuatrimestral con líderes de proceso</t>
  </si>
  <si>
    <t>Publicar la información asociada con el presupuesto del instituto</t>
  </si>
  <si>
    <t>Publicar la información asociada con el cumplimiento de metas del instituto</t>
  </si>
  <si>
    <t>1.5</t>
  </si>
  <si>
    <t>1.6</t>
  </si>
  <si>
    <t>1.7</t>
  </si>
  <si>
    <t>Comunicar los resultados de la gestión del Instituto</t>
  </si>
  <si>
    <t>Jefe de Control Interno
Ingeniero de Sistemas</t>
  </si>
  <si>
    <t>Informes de los entes de control que vigilan a la entidad publicados en página web</t>
  </si>
  <si>
    <t>Ejecución presupuestal publicada en página web</t>
  </si>
  <si>
    <t>Cumplimiento del plan de acción publicado en página web</t>
  </si>
  <si>
    <t>1.8</t>
  </si>
  <si>
    <t>1.9</t>
  </si>
  <si>
    <t>Realizar autodiagnostico del proceso de rendición de cuentas siguiendo los lineamientos del Manual único de Rendición de Cuentas</t>
  </si>
  <si>
    <t>Diseñar  la estrategia de rendición de cuentas con las diferentes dependencias de acuerdo a lo establecido en el Manual Unico de Rendición de Cuentas</t>
  </si>
  <si>
    <t>Normativo y procedimental</t>
  </si>
  <si>
    <t>Relacionamiento con el ciudadano</t>
  </si>
  <si>
    <t>Socializar la política de protección de datos con los funcionarios y contratistas del instituto</t>
  </si>
  <si>
    <t xml:space="preserve">Acta de reunión de socialización de la política </t>
  </si>
  <si>
    <t>Política de protección de datos publicada en página web</t>
  </si>
  <si>
    <t>Publicar la política de protección de datos en página web</t>
  </si>
  <si>
    <t>4.1</t>
  </si>
  <si>
    <t>4.2</t>
  </si>
  <si>
    <t>4.3</t>
  </si>
  <si>
    <t>Realizar la publicación de datos abiertos en el portal establecido</t>
  </si>
  <si>
    <t>Datos abiertos publicados</t>
  </si>
  <si>
    <t>Ingeniero de sistemas</t>
  </si>
  <si>
    <t>Socializar internamente el procedimiento de respuesta a solicitudes de acceso a la información pública de acuerdo a la normatividad vigente</t>
  </si>
  <si>
    <t>2.2</t>
  </si>
  <si>
    <t>Publicar el procedimiento de respuesta a solicitudes de acceso a la información pública</t>
  </si>
  <si>
    <t xml:space="preserve">Acta de reunión de socialización del procedimiento </t>
  </si>
  <si>
    <t>Publicación en página web</t>
  </si>
  <si>
    <t>Autodiagnostico realizado</t>
  </si>
  <si>
    <t>3.1</t>
  </si>
  <si>
    <t>3.2</t>
  </si>
  <si>
    <t>5.1</t>
  </si>
  <si>
    <t>5.2</t>
  </si>
  <si>
    <t>Realizar la publicación de las bases de datos en el registro nacional de base de datos (RNBD)</t>
  </si>
  <si>
    <t>Bases de datos registradas en el RNBD</t>
  </si>
  <si>
    <t>2.3</t>
  </si>
  <si>
    <t>2.4</t>
  </si>
  <si>
    <t>Publicar la  política de riesgos de Corrupciónen página web</t>
  </si>
  <si>
    <t>octavo día  de cada mes</t>
  </si>
  <si>
    <t xml:space="preserve">Asegurar el registro del 100% de las hojas de vida de los servidores  y contratistas de función pública en el SIGEP </t>
  </si>
  <si>
    <t>Implementar los procesos de formación en servicio al cuidadano</t>
  </si>
  <si>
    <t>Observaciones</t>
  </si>
  <si>
    <t>Actividades programadas hasta la fecha</t>
  </si>
  <si>
    <t>Actividades cumplidas hasta la fecha</t>
  </si>
  <si>
    <t>% de avance por objetivo</t>
  </si>
  <si>
    <t>Se realiza mensualmente el seguimiento al cumplimiento de las actividades del PAAC</t>
  </si>
  <si>
    <t>Los informes de control interno se encuentran en la web</t>
  </si>
  <si>
    <t>el informe del primer trimestre presentado al concejo municipal se encuentran en la web</t>
  </si>
  <si>
    <t xml:space="preserve">Se realizó diagnóstico y se diseño una estrategia, plan de comunicaciones y cronograma el  cual encuentra en la web. </t>
  </si>
  <si>
    <t>Se encuentra estructurado un pequeño formulario en la web, sin embargo se actualizará con un software el sistema de PQRSD</t>
  </si>
  <si>
    <t>Se encvuentra publicada la carta de trato digno en cartelera y en la web</t>
  </si>
  <si>
    <t>Debido a que no se reportaron temas por mejorar, no se suscribe plan de mejora.</t>
  </si>
  <si>
    <t xml:space="preserve">Se realizó efectivamente el registro de 11 bases de datos el IMEBU en ell portal respectivo. </t>
  </si>
  <si>
    <t xml:space="preserve">Se revisó en página web y las hv se encuentran actualizadas. </t>
  </si>
  <si>
    <t>Se recepcionan y responden por la web</t>
  </si>
  <si>
    <t>Se entrega informe mensual sobre PQRSD</t>
  </si>
  <si>
    <t xml:space="preserve">Se publicaron los datos abiertos dela defensa jurídica. </t>
  </si>
  <si>
    <t>15/04/2020
15/08/2020
15/12/2020</t>
  </si>
  <si>
    <t>20/04/2020
20/08/2020
20/12/2020</t>
  </si>
  <si>
    <t>15/02/2020
15/07/2020</t>
  </si>
  <si>
    <t>15/04/2020
15/07/2020
15/10/2020
31/12/2020</t>
  </si>
  <si>
    <t>15/05/2020
15/10/2020</t>
  </si>
  <si>
    <t>15/07/2020
30/11/2020</t>
  </si>
  <si>
    <t>30/06/2020
30/11/2020</t>
  </si>
  <si>
    <t>31/07/2020
15/12/2020</t>
  </si>
  <si>
    <t>31/07/2020
13/12/2020</t>
  </si>
  <si>
    <t>15/08/2020
31/12/2020</t>
  </si>
  <si>
    <t xml:space="preserve">31/03/2020
</t>
  </si>
  <si>
    <t>30/06/2020
29/12/2020</t>
  </si>
  <si>
    <t>28/02/2020 y Permanente durante todo el año</t>
  </si>
  <si>
    <t>30/03/2020
30/06/2020
29/09/2020
29/12/2020</t>
  </si>
  <si>
    <t>30/06/2020
31/12/2020</t>
  </si>
  <si>
    <t xml:space="preserve">Se encuentra cargado en página web </t>
  </si>
  <si>
    <t>Se encuentra cargada en la web los pptos de enero a junio 2019</t>
  </si>
  <si>
    <t>Se encuentra cargada en la web los pptos de enero a junio 2020</t>
  </si>
  <si>
    <t>Se diseño la estrategia de rendicion de cuentas.</t>
  </si>
  <si>
    <t>Se diseño cronograma para la rendicion de cuentas.</t>
  </si>
  <si>
    <t>Se diseño el cronograma para la rendicion de cuentas.</t>
  </si>
  <si>
    <t>Se diseño el plan de comunicaciones para la rendicion de cuentas.</t>
  </si>
  <si>
    <t>Se publico informe de gestion expuesto para la rendicion de cuentas.</t>
  </si>
  <si>
    <t>Se realizo jornadas de sensibilizacion con los funcionarios sobre la importancia de la gestion transparente y la rendicion de cuentas en un café por la direccion.</t>
  </si>
  <si>
    <t>Se actualizo la pagina web de los programas que se encuentan vigentes.</t>
  </si>
  <si>
    <t>Se realizo la Audiencia Publica de cuentas el 14 de agosto de 2020.</t>
  </si>
  <si>
    <t>Se aplico encuesta de evaluación de Audiencia Publica de cuentas del 14 de agosto de 2020, correspondiente a la gestión del I semestre de 2020.</t>
  </si>
  <si>
    <t>Se realizo informe de evaluación de Audiencia Publica de cuentas del 14 de agosto de 2020, correspondiente a la gestión del I semestre de 2020.</t>
  </si>
  <si>
    <t>Se elaboro y suscribio plan de mejoramiento de Audiencia Publica de cuentas del 14 de agosto de 2020, correspondiente a la gestión del I semestre de 2020.</t>
  </si>
  <si>
    <t>La sección de transparencia y acceso a la información pública  se encuentra actualizada de acuerdo a la normatividad vigente.</t>
  </si>
  <si>
    <t>Esta actividad se encuentra pendiente por que no se ha adquirido el servicio de hosting.</t>
  </si>
  <si>
    <t xml:space="preserve">Se realizo diagnóstico de accesibilidad web </t>
  </si>
  <si>
    <t>Fecha seguimiento: 1 Mayo al 31 de Agosto de 2019</t>
  </si>
  <si>
    <t>Se realizó la mesa de trabajo de socialización y ratificación de la política de calidad en la Planeación Estratégica 2020-2023.</t>
  </si>
  <si>
    <t xml:space="preserve">La planeación Estratégica aprobada publicada en página web. </t>
  </si>
  <si>
    <t>Se realizaron mesas de trabajo con cada líder de proceso para  identificar posibles nuevos riesgos generados por el covid-19.</t>
  </si>
  <si>
    <t>Se realizo ajuste del mapa de riesgos de corrupcion del instituto y se encuentra publicado en página.</t>
  </si>
  <si>
    <t>Se realizaron mesas de trabajo con los líderes de procesos para identificar la ocurrencia de los riesgos identificados.</t>
  </si>
  <si>
    <t xml:space="preserve">Se realizaron encuentros con la comunicado para rendir cuentas sobre los avances y resultados de las metas misionales. </t>
  </si>
  <si>
    <t>Debido a la contingencia generada por el covid, los talleres y prestació de servicios de los programas fueron virtuales via zoom, sin la posiblidad de aplicar las encuestas de satisfacción.</t>
  </si>
  <si>
    <t>SEGUIMIENTO  PLANEACIÓN
(1 Mayo a 31 Agosto 2020)</t>
  </si>
  <si>
    <t xml:space="preserve">Seguimiento 2 </t>
  </si>
  <si>
    <t>SEGUIMIENTO  PLANEACIÓN
(1 Sep a 31 Dic 2020)</t>
  </si>
  <si>
    <t>Seguimiento 3</t>
  </si>
  <si>
    <t>Fecha seguimiento: 1 Septiembre al 31 de Diciembre de 2020</t>
  </si>
  <si>
    <t>Se encuentra cargada en la web los pptos de enero a diciembre 2020</t>
  </si>
  <si>
    <t>Se realizo la Audiencia Publica de cuentas el 14 de diciembre de 2020.</t>
  </si>
  <si>
    <t>Teniendo en cuenta la emergencia sanitaria COVID - 19, el IMEBU se unio a  la Audiencia Pública de Cuentas del Municipio de Bucaramanga. Como mecanismo para medir la efectividad y la transparencia del ejercicio participativo y determinar las oportunidades de mejoras se habilito el chat del Facebook Live, en el cual los asistentes al evento plasmaron sus inquietudes y sugerencias, las cuales fueron resultas de manera inmediata por el Ing. Juan Carlos Cárdenas y Ángel Galvis.</t>
  </si>
  <si>
    <t>Se realizo informe de evaluación de Audiencia Publica de cuentas del 14 de diciembrede 2020, correspondiente a la gestión del II semestre de 2020.</t>
  </si>
  <si>
    <t>No se requirió la elaboración de plan de mejora de Audiencia Publica de cuentas del 14 de diciembre de 2020, correspondiente a la gestión del II semestre de 2020.</t>
  </si>
  <si>
    <t>NAYARIN SAHARAY ROJAS TELLEZ</t>
  </si>
  <si>
    <t xml:space="preserve">Directora General IMEBU (E) </t>
  </si>
  <si>
    <t>15/02/2022</t>
  </si>
  <si>
    <t>15/04/2022
15/08/2022
15/12/2022</t>
  </si>
  <si>
    <t>20/04/2022
20/08/2022
20/12/2022</t>
  </si>
  <si>
    <t>15/02/2022
15/07/2022</t>
  </si>
  <si>
    <t>15/04/2022
15/07/2022
15/10/2022
31/12/2022</t>
  </si>
  <si>
    <t>15/03/2022</t>
  </si>
  <si>
    <t>30/05/2022
30/10/2022</t>
  </si>
  <si>
    <t>15/07/2022
30/11/2022</t>
  </si>
  <si>
    <t>30/06/2022
30/11/2022</t>
  </si>
  <si>
    <t>31/07/2022
15/12/2022</t>
  </si>
  <si>
    <t>31/07/2022
13/12/2022</t>
  </si>
  <si>
    <t>15/08/2022
31/12/2022</t>
  </si>
  <si>
    <t xml:space="preserve">31/03/2022
</t>
  </si>
  <si>
    <t>30/06/2022
29/12/2022</t>
  </si>
  <si>
    <t>28/02/2022</t>
  </si>
  <si>
    <t>31/03/2022</t>
  </si>
  <si>
    <t>28/02/2022 y Permanente durante todo el año</t>
  </si>
  <si>
    <t>30/06/2022</t>
  </si>
  <si>
    <t>30/04/2022</t>
  </si>
  <si>
    <t>30/03/2022
30/06/2022
29/09/2022
29/12/2022</t>
  </si>
  <si>
    <t>30/06/2022
31/12/2022</t>
  </si>
  <si>
    <t>31/01/2022</t>
  </si>
  <si>
    <t>Construcción del Plan Anticorrupción y del Mapa de Riesgos de Corrupción vigencia 2023 por parte de todos los procesos.</t>
  </si>
  <si>
    <t>Planes Anticorrupción y de Mapas de Riesgo de Corrupción vigencia 2023 construidos por parte de todos los procesos.</t>
  </si>
  <si>
    <t>31/12/2022</t>
  </si>
  <si>
    <t>Publicar el mapa de riesgos de corrupción adoptado por la Entidad</t>
  </si>
  <si>
    <t>Seguimiento al cumplimiento de las acciones establecidas en el Plan Anticorrupción y del Mapa de Riesgos de Corrupción en mesas de trabajo con los responsables de los procesos y personal delegado para tal fin.</t>
  </si>
  <si>
    <t>Oficina de Contro Interno</t>
  </si>
  <si>
    <t>Seguimiento al cumplimiento de las acciones planteadas al PAAC</t>
  </si>
  <si>
    <t>Socialización al interior de la institución la política de riesgo anticorrupción</t>
  </si>
  <si>
    <t>Publicar la  política de riesgos de Corrupción ajustada en página web</t>
  </si>
  <si>
    <t>Ajuste y socialización de la politica de riesgos de corrupción ajustada</t>
  </si>
  <si>
    <t>LUIS GONZALO GOMEZ GUERRERO</t>
  </si>
  <si>
    <t>Director General IMEBU</t>
  </si>
  <si>
    <t>30/06/2022
30/12/2022</t>
  </si>
  <si>
    <t>Responsable atención al ciudadano</t>
  </si>
  <si>
    <t>Informe de evaluación trimestral</t>
  </si>
  <si>
    <t>Realizar la evaluación y retroalimentación de las encuestas de verificación y calidad del servicio</t>
  </si>
  <si>
    <t>Implementar acciones de mejora de acuerdo con los resultados de la evaluación de las encuestas de verificación y calidad del serviciosi hay a lugar.</t>
  </si>
  <si>
    <t>30/03/2022
30/06/2022
30/09/2022
30/12/2022</t>
  </si>
  <si>
    <t>LUIS GONZALO GÓMEZ GUERRERO</t>
  </si>
  <si>
    <t>Revisó:</t>
  </si>
  <si>
    <t>Elaboró:</t>
  </si>
  <si>
    <t>Implementar acciones de mejora de acuerdo con los resultados de la evaluación de las encuestas de verificación y calidad del servicio si hay a lugar.</t>
  </si>
  <si>
    <t>Seguimiento al cumplimiento de las acciones planteadas del Mapa de riesgos.</t>
  </si>
  <si>
    <t>30/05/2022</t>
  </si>
  <si>
    <t>15/02/2023
15/07/2023</t>
  </si>
  <si>
    <t>15/04/2023
15/08/2023
15/12/2023</t>
  </si>
  <si>
    <t>30/06/2023
30/11/2023</t>
  </si>
  <si>
    <t>31/07/2023
15/12/2023</t>
  </si>
  <si>
    <t>31/07/2023
13/12/2023</t>
  </si>
  <si>
    <t>15/08/2023
31/12/2023</t>
  </si>
  <si>
    <t xml:space="preserve">31/03/2023
</t>
  </si>
  <si>
    <t>30/06/2023
30/12/2023</t>
  </si>
  <si>
    <t>28/02/2023 y Permanente durante todo el año</t>
  </si>
  <si>
    <t>30/03/2023
30/06/2023
30/09/2023
30/12/2023</t>
  </si>
  <si>
    <t>30/06/2023
31/12/2023</t>
  </si>
  <si>
    <t>30/06/2023
29/12/2023</t>
  </si>
  <si>
    <t>Dirección General. Jefe de Planeación y contratista delegado</t>
  </si>
  <si>
    <t>Mejorar las condiciones de acceso por parte de los ciudadanos. a los servicios que presta el Instituto</t>
  </si>
  <si>
    <t>Mantener publicada en la cartelera y página web. la carta de trato digno</t>
  </si>
  <si>
    <t xml:space="preserve">Objetivo: Implementar acciones que permitan a los ciudadanos disponer de la información mínima normativa e información de interés. en medios físicos y electrónicos </t>
  </si>
  <si>
    <t>Implementar un seguimiento en línea respecto a la recepción de PQRSD realizadas a través del formulario. de acuerdo con los lineamientos establecidos por MINTIC</t>
  </si>
  <si>
    <t>Publicar el  acto administrativo el trámite de PQRSD incluyendo los costos de reproducción de información. de acuerdo con los medios en que reposa la información de la entidad.</t>
  </si>
  <si>
    <t>Realizar un informe de PQRSD de la vigencia sobre el número de solicitudes de acceso a la información pública incluyendo: la identificación de número de solicitudes recibidas. número de solicitudes que fueron trasladadas a otra institución. tiempo de respuesta a cada solicitud y número de solicitudes en las que se negó el acceso a la información.</t>
  </si>
  <si>
    <t>Nota: Debido a la naturaleza de la Institución y a las funciones propias de la misma. según el acuerdo 030 de 2002. el componente No. 2. no aplica.</t>
  </si>
  <si>
    <t>Ajuste de la politica de riesgos de corrupción</t>
  </si>
  <si>
    <t>Publicar la  política de riesgos de Corrupción en página web</t>
  </si>
  <si>
    <t>Realizar mesas de trabajo con las diferentes responsables de los procesos para ajustar los mapas de riesgos de corrupción por procesos vigencia 2023.</t>
  </si>
  <si>
    <t>Número de socializaciones de la Política de Administración de Riesgos al personal adscrito al Instituto</t>
  </si>
  <si>
    <t>Número de mapas de riesgo de corrupción vigencia 2023 ajustado</t>
  </si>
  <si>
    <t>Publicar en la pagina web el Plan Anticorrupción y Mapa de Riesgos de Corrupción y Mapa de Riesgos vigencia 2023 adoptado por la Entidad</t>
  </si>
  <si>
    <t>Construir el Plan Anticorrupción y Atención al Ciudadano vigencia 2023 por parte de todos los procesos.</t>
  </si>
  <si>
    <t>Número de Planes Anticorrupción y Atención al Ciudadano vigencia 2023</t>
  </si>
  <si>
    <t>Número de Plan Anticorrupción y Atención al Ciudadano socializado</t>
  </si>
  <si>
    <t>28/02/2023
31/07/2023</t>
  </si>
  <si>
    <t>Publicar el seguimiento del Plan Anticorrupción y Mapa de Riesgos de Corrupción en la página web institucional.</t>
  </si>
  <si>
    <t>Número de publicaciones realizadas al seguimiento del Plan Anticorrupción y Mapa de Riesgos de Corrupción en la página web institucional.</t>
  </si>
  <si>
    <t>10/04/2023
10/08/2023
10/12/2023</t>
  </si>
  <si>
    <t>Número de informe de seguimiento al cumplimiento de las acciones planteadas al PAAC</t>
  </si>
  <si>
    <t>Monitorear las actividades de cada uno de los componentes del Plan Anticorrupción y de Atención al Ciudadano, por el líder de proceso y su equipo.</t>
  </si>
  <si>
    <t>06/04/2023
06/08/2023
06/12/2023</t>
  </si>
  <si>
    <t>Número de ejecución presupuestal publicada en página web</t>
  </si>
  <si>
    <t>Decimo día  de cada mes</t>
  </si>
  <si>
    <t>Número de informes de los entes de control que vigilan a la entidad publicados en página web</t>
  </si>
  <si>
    <t>Número de informes de cumplimiento del plan de acción publicado en página web</t>
  </si>
  <si>
    <t>Publicar los informes de gestión requeridos por el Concejo Municipal.</t>
  </si>
  <si>
    <t>Número de informes de gestión requeridos por el Concejo Municipal publicados.</t>
  </si>
  <si>
    <t>31/01/2022
22/04/2022
22/07/2022
22/10/2022</t>
  </si>
  <si>
    <t>Indicadores</t>
  </si>
  <si>
    <t>Realizar diagnostico de percepción de la ciudadania sobre el ejercicio de percepción ciudadana sobre el ejercicio de rendición de cuentas</t>
  </si>
  <si>
    <t>Número de diagnóstico de percepción de la ciudadania sobre el ejercicio de percepción ciudadana sobre el ejercicio de rendición de cuentas</t>
  </si>
  <si>
    <t xml:space="preserve">Publicar la estrategia de rendición de cuentas con cronograma y plan de comunicaciones  construido </t>
  </si>
  <si>
    <t>Jefe de Planeación Contratista delegado</t>
  </si>
  <si>
    <t>Subdirección Administrativa y Financiera</t>
  </si>
  <si>
    <t>Publicar la apertura de los procesos contractuales (licitaciones, mínima cuantía, selección abreviada, subasta y concurso de méritos) en la página web del Instituto y divulgación en redes sociales.</t>
  </si>
  <si>
    <t>Número de cronograma de rendición de cuentas diseñado</t>
  </si>
  <si>
    <t>Número de plan de comunicaciones para la rendición de cuentas diseñado</t>
  </si>
  <si>
    <t>Número de estrategia de rendición de cuentas publicado en la web</t>
  </si>
  <si>
    <t>Jefe de Planeación
Contratista delegado
Ingeniero de Sistemas</t>
  </si>
  <si>
    <t>Jefe de Planeación Contratista delegado
Ingeniero de Sistemas</t>
  </si>
  <si>
    <t>1.10</t>
  </si>
  <si>
    <t>1.11</t>
  </si>
  <si>
    <t>Elaborar informe de contratación</t>
  </si>
  <si>
    <t>Número de informes de contratación elaborados.</t>
  </si>
  <si>
    <t>Subdirección Administrativa y Financiera
Ingeniero de Sistemas</t>
  </si>
  <si>
    <t>10/07/2023
10/12/2023</t>
  </si>
  <si>
    <t>1.12</t>
  </si>
  <si>
    <t>1.13</t>
  </si>
  <si>
    <t>Publicar en pagina web el informe de gestión que será expuesto en la rendición de cuentas</t>
  </si>
  <si>
    <t>Ejecutar la estrategia de rendición de cuentas</t>
  </si>
  <si>
    <t>Porcentaje de avance en la ejecución de la estrategia de rendición de cuentas</t>
  </si>
  <si>
    <t xml:space="preserve">Número de jornadas de sensibilización con funcionarios </t>
  </si>
  <si>
    <t>Dirección General 
Jefe de Planeación y contratista delegado</t>
  </si>
  <si>
    <t>Dirección General
Jefe de Planeación 
Contratista delegado</t>
  </si>
  <si>
    <t>Dirección General
Jefe de Planeación y contratista delegado</t>
  </si>
  <si>
    <t>Realizar la evaluación de la audiencia pública de rendición de cuentas.</t>
  </si>
  <si>
    <t>Número de evaluaciones de la audiencia pública de rendición de cuentas realizadas.</t>
  </si>
  <si>
    <t>Jefe de Oficina de Contol Interno</t>
  </si>
  <si>
    <t>Número de aplicación de  encuestas de satisfacción aplicadas</t>
  </si>
  <si>
    <t xml:space="preserve">Número de informe de evaluación al cumplimiento de las acciones planteadas y de la estrategia </t>
  </si>
  <si>
    <t>Director General
Responsable atención al ciudadano</t>
  </si>
  <si>
    <t xml:space="preserve">Número de publicaciones del modelo de Servicio publicado en página web </t>
  </si>
  <si>
    <t>Versión: 02</t>
  </si>
  <si>
    <t>Promover espacios de sensibilización para fortalecer la cultura de servicio a la ciudadanía al interior de la entidad</t>
  </si>
  <si>
    <t>Número de espacios de sensibilización para fortalecer la cultura de servicio a la ciudadania al interior de la entidad</t>
  </si>
  <si>
    <t>Mantener publicada en la cartelera y página web la carta de trato digno</t>
  </si>
  <si>
    <t>Número de carta publicada en cartelera y página web</t>
  </si>
  <si>
    <t>Número Política de protección de datos publicada en página web</t>
  </si>
  <si>
    <t>Número de socializaciones de la politica de protección de datos realizada</t>
  </si>
  <si>
    <t xml:space="preserve">Realizar una socialización de los protocolos del servicio al ciudadano dentro del proceso de inducción y reinducción a servidores públicos y contratistas </t>
  </si>
  <si>
    <t>Número de socializaciones  de los protocolos del servicio al ciudadano a servidores públicos y contratistas realizadas dentro del proceso de inducción y reinducción</t>
  </si>
  <si>
    <t xml:space="preserve">Realizar actualización de las preguntas frecuentes publicadas en la página WEB de la entidad  de acuerdo a las necesidades de mayor frecuencia requeridas por los ciudadanos. </t>
  </si>
  <si>
    <t xml:space="preserve">Número de actualizaciones de las preguntas frecuentes publicadas en la página WEB de la entidad, a las diferentes dependencias, de acuerdo a la necesidades de mayor frecuencia requeridas por los ciudadanos. </t>
  </si>
  <si>
    <t>Medir el nivel de satisfacción del servicio al ciudadano</t>
  </si>
  <si>
    <t>Número de mediciones del nivel de satisfacción del servicio al ciudadano realizados y publicados.</t>
  </si>
  <si>
    <t>5/04/2023
5/07/2023
5/10/2023</t>
  </si>
  <si>
    <t>Actividades</t>
  </si>
  <si>
    <t>Subcomponente 1.
Transparencia Activa</t>
  </si>
  <si>
    <t>Realizar seguimiento a la publicación y mantenimiento de las categorías de información pública según normatividad lvigente, para dar cumplimiento a la publicación en la sección transparencia y acceso a la información pública web el Instituto</t>
  </si>
  <si>
    <t>Número de sección de transparencia y acceso a la información pública  actualizada de acuerdo a la normatividad vigente</t>
  </si>
  <si>
    <t>Porcentaje de publicaciones y/o actualizaciones de Datos abiertos del instituto</t>
  </si>
  <si>
    <t>Porcentaje de las hojas de vida de servidores y contratistas publicadas en el SIGEP</t>
  </si>
  <si>
    <t>Cargar la información en el módulo de recursos humanos del SIGEP en vinculación y desvinculación del personal de planta que se vinculen y desvinculen del Instituto</t>
  </si>
  <si>
    <t>Porcentaje Cargue de la información en el módulo de recursos humanos del SIGEP en vinculación y desvinculación del personal de planta que se vinculen y desvinculen de la Administración Central.</t>
  </si>
  <si>
    <t xml:space="preserve">Jefe de oficina de Jurídica
Ingeniero de Sistemas </t>
  </si>
  <si>
    <t>Subdirector administrativo y financiero
Ingeniero de Sistemas</t>
  </si>
  <si>
    <t>Subcomponente 2.
Transparencia pasiva</t>
  </si>
  <si>
    <t xml:space="preserve">Subdirector administrativo y financiero
Ingeniero de Sistemas </t>
  </si>
  <si>
    <t xml:space="preserve">Porcentaje de implementación y seguimiento online a la recepción de PQRSD a través del formulario Implementado en página web </t>
  </si>
  <si>
    <t>Número de socializacion interna del procesimiento de respuesta a solicitudes de acceso a la información pública de acuerdo a la normatividad vigente</t>
  </si>
  <si>
    <t>Número de procedimiento de respuesta a solicitudes de acceso a la información pública en página web</t>
  </si>
  <si>
    <t>Número de acto administratiovo de PQRSD  y anexos publicados en página web</t>
  </si>
  <si>
    <t>Subcomponente 3.
Instrumentos de gestión de información</t>
  </si>
  <si>
    <t>Porcentaje de publicación de información clasificada y reservada y  el esquema de publicación de la Información</t>
  </si>
  <si>
    <t>Número de diagnóstico de accesibilidad web elaborado</t>
  </si>
  <si>
    <t>Subcomponente 4. Criterio diferencial de accesibilidad</t>
  </si>
  <si>
    <t>Realizar un diagnóstico al portal web de la entidad en materia de accesibilidad web con las mejoras implementadas. a partir del anterior diagnóstico.</t>
  </si>
  <si>
    <t>Alexandra Guerrero Mora -Subdirector Técnico</t>
  </si>
  <si>
    <t>Leidy Johanna Pinto Mantilla - CPS 037 de 2023</t>
  </si>
  <si>
    <t>Realizar una actividad de divulgacion para promover el desarrollo del curso virtual de Integridad, transparencia y lucha contra la corrupcion del DAFP</t>
  </si>
  <si>
    <t>Número de  actividad de divulgacion para promover el desarrollo del curso virtual de Integridad, transparencia y lucha contra la corrupcion del DAFP</t>
  </si>
  <si>
    <t>Emitir una orientacion o circular sobre el alcance y manejo del conflicto de intereses, tanto para servidores públicos y como contratistas de prestacion de servicios en el desarrollo de la actividad contractual en la alcaldia de Bucaramanga</t>
  </si>
  <si>
    <t>Número de  circulares sobre el alcance y manejo del conflicto de intereses, tanto para servidores públicos y como contratistas de prestacion de servicios en el desarrollo de la actividad contractual en la alcaldia de Bucaramanga, emitidas</t>
  </si>
  <si>
    <t>Subcomponente 1. Integridad y Conflicto de Intereses</t>
  </si>
  <si>
    <t>Realizar dos (2) jornadas de apropiación del Código de Integridad a los servidores públicos y contratistas del Instituto</t>
  </si>
  <si>
    <t>Número de jornadas de apropiación del Código de Integridad a los servidores públicos y contratistas del Instituto</t>
  </si>
  <si>
    <r>
      <rPr>
        <b/>
        <sz val="10"/>
        <color theme="1"/>
        <rFont val="Calibri"/>
        <family val="2"/>
        <scheme val="minor"/>
      </rPr>
      <t xml:space="preserve">Subcomponente 1. 
</t>
    </r>
    <r>
      <rPr>
        <sz val="10"/>
        <color theme="1"/>
        <rFont val="Calibri"/>
        <family val="2"/>
        <scheme val="minor"/>
      </rPr>
      <t xml:space="preserve">Política de Administración del riesgo </t>
    </r>
  </si>
  <si>
    <r>
      <rPr>
        <b/>
        <sz val="10"/>
        <color theme="1"/>
        <rFont val="Calibri"/>
        <family val="2"/>
        <scheme val="minor"/>
      </rPr>
      <t xml:space="preserve">Subcomponente 2. 
</t>
    </r>
    <r>
      <rPr>
        <sz val="10"/>
        <color theme="1"/>
        <rFont val="Calibri"/>
        <family val="2"/>
        <scheme val="minor"/>
      </rPr>
      <t>Construcción del mapa de riesgo de corrupción</t>
    </r>
    <r>
      <rPr>
        <b/>
        <sz val="10"/>
        <color theme="1"/>
        <rFont val="Calibri"/>
        <family val="2"/>
        <scheme val="minor"/>
      </rPr>
      <t xml:space="preserve"> </t>
    </r>
    <r>
      <rPr>
        <sz val="10"/>
        <color theme="1"/>
        <rFont val="Calibri"/>
        <family val="2"/>
        <scheme val="minor"/>
      </rPr>
      <t xml:space="preserve">
</t>
    </r>
  </si>
  <si>
    <r>
      <rPr>
        <b/>
        <sz val="10"/>
        <color theme="1"/>
        <rFont val="Calibri"/>
        <family val="2"/>
        <scheme val="minor"/>
      </rPr>
      <t xml:space="preserve">Subcomponente 3. 
</t>
    </r>
    <r>
      <rPr>
        <sz val="10"/>
        <color theme="1"/>
        <rFont val="Calibri"/>
        <family val="2"/>
        <scheme val="minor"/>
      </rPr>
      <t>Consulta y Divulgación</t>
    </r>
    <r>
      <rPr>
        <b/>
        <sz val="10"/>
        <color theme="1"/>
        <rFont val="Calibri"/>
        <family val="2"/>
        <scheme val="minor"/>
      </rPr>
      <t xml:space="preserve"> </t>
    </r>
  </si>
  <si>
    <r>
      <rPr>
        <b/>
        <sz val="10"/>
        <color theme="1"/>
        <rFont val="Calibri"/>
        <family val="2"/>
        <scheme val="minor"/>
      </rPr>
      <t xml:space="preserve">Subcomponente 4. 
</t>
    </r>
    <r>
      <rPr>
        <sz val="10"/>
        <color theme="1"/>
        <rFont val="Calibri"/>
        <family val="2"/>
        <scheme val="minor"/>
      </rPr>
      <t xml:space="preserve">Monitoreo y revisión </t>
    </r>
  </si>
  <si>
    <r>
      <rPr>
        <b/>
        <sz val="10"/>
        <color theme="1"/>
        <rFont val="Calibri"/>
        <family val="2"/>
        <scheme val="minor"/>
      </rPr>
      <t xml:space="preserve">Subcomponente 5. 
</t>
    </r>
    <r>
      <rPr>
        <sz val="10"/>
        <color theme="1"/>
        <rFont val="Calibri"/>
        <family val="2"/>
        <scheme val="minor"/>
      </rPr>
      <t xml:space="preserve">Seguimiento
</t>
    </r>
  </si>
  <si>
    <r>
      <rPr>
        <b/>
        <sz val="10"/>
        <color theme="1"/>
        <rFont val="Calibri"/>
        <family val="2"/>
        <scheme val="minor"/>
      </rPr>
      <t>Subcomponente 1.</t>
    </r>
    <r>
      <rPr>
        <sz val="10"/>
        <color theme="1"/>
        <rFont val="Calibri"/>
        <family val="2"/>
        <scheme val="minor"/>
      </rPr>
      <t xml:space="preserve">
Informar avances y resultados de la gestión con calidad y en lenguaje comprensible</t>
    </r>
  </si>
  <si>
    <r>
      <rPr>
        <b/>
        <sz val="10"/>
        <color theme="1"/>
        <rFont val="Calibri"/>
        <family val="2"/>
        <scheme val="minor"/>
      </rPr>
      <t xml:space="preserve">Subcomponente 2. </t>
    </r>
    <r>
      <rPr>
        <sz val="10"/>
        <color theme="1"/>
        <rFont val="Calibri"/>
        <family val="2"/>
        <scheme val="minor"/>
      </rPr>
      <t xml:space="preserve">
Desarrollar escenarios de diálogo de doble vía con la ciudadanía y sus organizaciones</t>
    </r>
  </si>
  <si>
    <r>
      <rPr>
        <b/>
        <sz val="10"/>
        <color theme="1"/>
        <rFont val="Calibri"/>
        <family val="2"/>
        <scheme val="minor"/>
      </rPr>
      <t xml:space="preserve">Subcomponente 3. </t>
    </r>
    <r>
      <rPr>
        <sz val="10"/>
        <color theme="1"/>
        <rFont val="Calibri"/>
        <family val="2"/>
        <scheme val="minor"/>
      </rPr>
      <t xml:space="preserve">
Incentivos para motivar la cultura de la rendición y petición de cuentas</t>
    </r>
  </si>
  <si>
    <r>
      <rPr>
        <b/>
        <sz val="10"/>
        <color theme="1"/>
        <rFont val="Calibri"/>
        <family val="2"/>
        <scheme val="minor"/>
      </rPr>
      <t>Subcomponente 4.</t>
    </r>
    <r>
      <rPr>
        <sz val="10"/>
        <color theme="1"/>
        <rFont val="Calibri"/>
        <family val="2"/>
        <scheme val="minor"/>
      </rPr>
      <t xml:space="preserve">
Responder a compromisos propuestos, evaluación y retroalimentación en los ejercicios de rendición de cuentas con acciones correctivas para mejora </t>
    </r>
  </si>
  <si>
    <r>
      <rPr>
        <b/>
        <sz val="10"/>
        <color theme="1"/>
        <rFont val="Calibri"/>
        <family val="2"/>
        <scheme val="minor"/>
      </rPr>
      <t>Subcomponente 1.</t>
    </r>
    <r>
      <rPr>
        <sz val="10"/>
        <color theme="1"/>
        <rFont val="Calibri"/>
        <family val="2"/>
        <scheme val="minor"/>
      </rPr>
      <t xml:space="preserve"> 
Planeacion estratégica del servicio al ciudadano</t>
    </r>
  </si>
  <si>
    <r>
      <rPr>
        <b/>
        <sz val="10"/>
        <color theme="1"/>
        <rFont val="Calibri"/>
        <family val="2"/>
        <scheme val="minor"/>
      </rPr>
      <t>Subcomponente 2.</t>
    </r>
    <r>
      <rPr>
        <sz val="10"/>
        <color theme="1"/>
        <rFont val="Calibri"/>
        <family val="2"/>
        <scheme val="minor"/>
      </rPr>
      <t xml:space="preserve">
Fortalecimiento del Talento Humano al servicio del ciudadano</t>
    </r>
  </si>
  <si>
    <r>
      <rPr>
        <b/>
        <sz val="10"/>
        <color theme="1"/>
        <rFont val="Calibri"/>
        <family val="2"/>
        <scheme val="minor"/>
      </rPr>
      <t xml:space="preserve">Subcomponente 3. </t>
    </r>
    <r>
      <rPr>
        <sz val="10"/>
        <color theme="1"/>
        <rFont val="Calibri"/>
        <family val="2"/>
        <scheme val="minor"/>
      </rPr>
      <t>Gestión de relacionamiento con los ciudadanos</t>
    </r>
  </si>
  <si>
    <r>
      <rPr>
        <b/>
        <sz val="10"/>
        <color theme="1"/>
        <rFont val="Calibri"/>
        <family val="2"/>
        <scheme val="minor"/>
      </rPr>
      <t xml:space="preserve">Subcomponente 4. </t>
    </r>
    <r>
      <rPr>
        <sz val="10"/>
        <color theme="1"/>
        <rFont val="Calibri"/>
        <family val="2"/>
        <scheme val="minor"/>
      </rPr>
      <t xml:space="preserve">
Conocimiento al servicio al ciudadano  </t>
    </r>
  </si>
  <si>
    <r>
      <rPr>
        <b/>
        <sz val="10"/>
        <color theme="1"/>
        <rFont val="Calibri"/>
        <family val="2"/>
        <scheme val="minor"/>
      </rPr>
      <t>Subcomponente 5.</t>
    </r>
    <r>
      <rPr>
        <sz val="10"/>
        <color theme="1"/>
        <rFont val="Calibri"/>
        <family val="2"/>
        <scheme val="minor"/>
      </rPr>
      <t xml:space="preserve">
Relacionamiento con el ciudadano</t>
    </r>
  </si>
  <si>
    <t>Componente 6:</t>
  </si>
  <si>
    <t xml:space="preserve"> Iniciativas adicionales: Integridad y Conflicto de intereses</t>
  </si>
  <si>
    <r>
      <rPr>
        <b/>
        <sz val="10"/>
        <color theme="1"/>
        <rFont val="Calibri"/>
        <family val="2"/>
        <scheme val="minor"/>
      </rPr>
      <t>Subcomponente 4</t>
    </r>
    <r>
      <rPr>
        <sz val="10"/>
        <color theme="1"/>
        <rFont val="Calibri"/>
        <family val="2"/>
        <scheme val="minor"/>
      </rPr>
      <t xml:space="preserve">
Normativo y procedimental</t>
    </r>
  </si>
  <si>
    <t>Subcomponente 2
FORTALECIMIENTO DE LOS CANALES DE ATENCIÓN</t>
  </si>
  <si>
    <t>3.3</t>
  </si>
  <si>
    <t>3.4</t>
  </si>
  <si>
    <t>3.5</t>
  </si>
  <si>
    <t>Subcomponente 3
TALENTO HUMANO</t>
  </si>
  <si>
    <t>Jefe de oficina de Contro Interno</t>
  </si>
  <si>
    <t>Director General 
Jefe de planeación 
Contratista delegado</t>
  </si>
  <si>
    <t>Jefe de planeación Contratista delegado 
Responsables de Procesos</t>
  </si>
  <si>
    <t>Jefe de planeación Contratista delegado</t>
  </si>
  <si>
    <t>Jefe de oficina de Contro Interno
Ingeniero de Sistemas</t>
  </si>
  <si>
    <t>Jefe de oficina de Jurídica</t>
  </si>
  <si>
    <t xml:space="preserve">Director General 
Ingeniero de Sistemas
</t>
  </si>
  <si>
    <t>Ingeniero de Sistemas
Subdirector administrativo y financiero
Subdirector Técnico
Jefe de oficina de Jurídica
Jefe de Control Interno</t>
  </si>
  <si>
    <t xml:space="preserve">Subcomponente 5.
Monitoreo </t>
  </si>
  <si>
    <t>Número de Plan Anticorrupción y Mapa de Riesgos de Corrupción y Mapa de Riesgos vigencia 2023 publicado en página web</t>
  </si>
  <si>
    <t>Publicar el Plan Anual de Adquisiciones y sus respectivas modificaciones en página web y SECOP.</t>
  </si>
  <si>
    <t>Porcentaje de Planes Anuales de Adquisición y sus respectivas modificaciones publicadas en página web del municipio y en SECOP.</t>
  </si>
  <si>
    <t>31/12/203</t>
  </si>
  <si>
    <t>Porcentaje de publicaciones realizadas a la apertura de los procesos contractuales (licitaciones, mínima cuantía, selección abreviada, subasta y concurso de méritos) en la página web del Instituto y divulgación en redes sociales.</t>
  </si>
  <si>
    <t>Número de autodiagnostico del proceso de rendición de cuentas realizado.</t>
  </si>
  <si>
    <t>Jefe de planeación  Contratista delegado</t>
  </si>
  <si>
    <t>Número de estrategia de rendición de cuentas diseñado</t>
  </si>
  <si>
    <t>15/06/2023
30/11/2023</t>
  </si>
  <si>
    <t xml:space="preserve">Número de portafolio de servicios actualizado y publicado en pagina web </t>
  </si>
  <si>
    <t>Mantener actualizada la página web de acuerdo a los criterios de accesibilidad según la normatividad legal vigente.</t>
  </si>
  <si>
    <t xml:space="preserve">Porcentaje de actualización de la página web de acuerdo a los criterios de accesibilidad según la normatividad legal vigente. </t>
  </si>
  <si>
    <t>Mantener actualizado en la pagína web el portafolio de servicios del Instituto Municipal de Empleo y Fomento Empresarial</t>
  </si>
  <si>
    <t>Jefe de Planeación
Ingeniero de Sistemas
Contratista delegado</t>
  </si>
  <si>
    <t>1.14</t>
  </si>
  <si>
    <t>1.15</t>
  </si>
  <si>
    <t>31/01/2023
22/04/2023
22/07/2023
22/10/2023</t>
  </si>
  <si>
    <t>Alexandra Guerrero Mora -Subdirectora Técnica</t>
  </si>
  <si>
    <t>Emitir una circular sobre el alcance y manejo del conflicto de intereses, tanto para servidores públicos y como contratistas de prestación de servicios en el desarrollo de la actividad contractual en el Instituto Municipal de Empleo y Fomento Empresarial IMEBU.</t>
  </si>
  <si>
    <t>Número de  circulares sobre el alcance y manejo del conflicto de intereses, tanto para servidores públicos y como contratistas de prestacion de servicios en el desarrollo de la actividad contractual en el Instituto Municipal de Empleo y Fomento Empresarial.</t>
  </si>
  <si>
    <t>Subdirección Administrativa y Financiera
Jefe de oficina de Jurídica</t>
  </si>
  <si>
    <t>Realizar la publicación y actualización de las bases de datos en el registro nacional de base de datos (RNBD) enviadas por la Subdirección técnica.</t>
  </si>
  <si>
    <t>Número de publicación y actualización de las bases de datos en el registro nacional de base de datos (RNBD) enviadas por la Subdirección técnica.</t>
  </si>
  <si>
    <t>Subdirector Tecnico
Inteniero de Sistemas</t>
  </si>
  <si>
    <t>Asegurar el registro del 100% de los contratos y/o convenios suscritos por la entidad en el portal SECOP</t>
  </si>
  <si>
    <t>Porcentaje de los contratos publicados en el SECOP</t>
  </si>
  <si>
    <t>4.4</t>
  </si>
  <si>
    <t>Número de Plan de Mejoramiento Suscrito</t>
  </si>
  <si>
    <t>Publicar el Plan Anual de Adquisiciones en la página WEB y SECOP y sus respectivas modificaciones en el SECOP.</t>
  </si>
  <si>
    <t>Porcentaje de actualización del Plan Anual de Adquisiciones en la página WEB y SECOP y sus respectivas modificaciones en el SECOP.</t>
  </si>
  <si>
    <t>Número de Política de Riesgos publicada</t>
  </si>
  <si>
    <t>Realizar diagnostico del proceso de rendición de cuentas siguiendo los lineamientos del Manual único de Rendición de Cuentas</t>
  </si>
  <si>
    <t>Número de diagnostico del proceso de rendición de cuentas realizado.</t>
  </si>
  <si>
    <t>Realizar seguimiento a la publicación y mantenimiento de las categorías de información pública según normatividad vigente, para dar cumplimiento a la publicación en la sección transparencia y acceso a la información pública web el Instituto.</t>
  </si>
  <si>
    <t>Número de Informe de gestión de las PQRSD</t>
  </si>
  <si>
    <t xml:space="preserve">Seguimiento Abril </t>
  </si>
  <si>
    <t xml:space="preserve">% De Avance </t>
  </si>
  <si>
    <t xml:space="preserve">El 22 de enero de 2023, se programaron mesas de trabajo para la construccion del plan anticorrupcion y atencion al ciudadano y la socializacion de la politica de administracion del riesgo, las cuales se llevaron a cabo de acuerdo a cronograma estipulado.
De igual forma en mesa de trabajo llevada a cabo el 24 de enero de 2023, se socializa y ajusta el mapa de riesgos, de acuerdo a las recomendaciones de los lideres de proceso. </t>
  </si>
  <si>
    <t xml:space="preserve">Se construyó el plan anticorrupcion y atencion al ciudadano para la vigencia 2023, de acuerdo a la guia de administracion del riesgo y recomendaciones de los lideres de proceso 
</t>
  </si>
  <si>
    <t xml:space="preserve">El plan anticorrupcion y atencion al ciudadano fue publicado en pagina web con resolucion 014 de 2023, sin embargo el mapa de riesgos no ha sido publicado. 
SE recomienda solicitar de manera inmediata a la oficina de sistemas la publicacion del mismo 
</t>
  </si>
  <si>
    <t xml:space="preserve">Mediante acta de comité MIPG de 30 de enero, fue socializado el PAAC, de gual forma en correo electronico del 10 de febrero, se divulgó a funcionarios y contratistas, con el fin de que desde sus roles contribuyan a la mitigacion de los riesgos. </t>
  </si>
  <si>
    <t xml:space="preserve">No se evidencia retroalimentacion de las acciones planteadas con los responsables, con el fin de realizar seguimiento periodico a la efectividad de lo implementado. </t>
  </si>
  <si>
    <t xml:space="preserve">Se realizó seguimiento cuatrimestral al plan anticocrrupcion y atencion al ciudadano por parte de la oficina de control interno 
</t>
  </si>
  <si>
    <t xml:space="preserve">Se solicitó a la oficina de sistemas la publicacion del seguimiento cuatrimestral al plan anticuorrupcion y mapa de riesgos, en pagina web institucional </t>
  </si>
  <si>
    <t xml:space="preserve">Se verificó la publicacion en pagina web de la politica de riesgos anticorrupcion. 
</t>
  </si>
  <si>
    <t xml:space="preserve">Verificada la pagina web institucional, se viene publicando la ejecucion presupuestal de ingresos y gastos, de acuerdo a los lineamientos de transparencia. </t>
  </si>
  <si>
    <t xml:space="preserve">Verificada la pagina web  institucional, se vienen publicando los informes de avance del plan de accion, de acuerdo a los lineamientos de transparencia </t>
  </si>
  <si>
    <t xml:space="preserve">Verificada la pagina web institucional, se evidencia que se encuntra publicado el plan anual de adquisiciones en secop y sus respectivas modificaciones, sin embargo el link de acceso publicado es el de la vigencia 2021.
Se recomienda solicitar a la oficina de sistemas la actualizacion del link de acceso para la vigencia 2023. </t>
  </si>
  <si>
    <t>N/A</t>
  </si>
  <si>
    <t xml:space="preserve">La oficina de control interno viene solicitando a la ofcina de sistemas la publicacion de los informes de ley, requeridos por las difernetes entidades y/o entes de control. </t>
  </si>
  <si>
    <t xml:space="preserve">% Avance </t>
  </si>
  <si>
    <t xml:space="preserve">Verificada la pagina web institucional, se evidencia la publicacion del informe de gestion al concejo municipal, del primer trimestre de 2023 </t>
  </si>
  <si>
    <t xml:space="preserve">El modelo de servicio al ciudadano se encuentra publicado en pagina web, sin embargo este es de la vigencia 2021, por lo tanto se solicita la revision del mismo y verificar si cabe la actualizacion del documento </t>
  </si>
  <si>
    <t xml:space="preserve">No existe evidencia de la socializacion de la politica de proteccion de datos personales </t>
  </si>
  <si>
    <t xml:space="preserve">Se evidencia la publicacion de la politica de tratamiento de datos personales en pagina web, sin embargo la ultima actualizacion del documento fue en la vigencia 2019, se recomienda revisar las nuevas directrices al respecto y actualizar el documento </t>
  </si>
  <si>
    <t xml:space="preserve">Se evidencia la publicacion en pagina web y cartelera institucional la carta de trato digno a la ciudadania, sin embargo esta es de 2016, se recomienda la revision y actualizacion del documento. </t>
  </si>
  <si>
    <t xml:space="preserve">No se presenta evidencia de socializacion en protocolo de servicio al ciudadano, se recomienda incluir en el proximo proceso de induccion y re induccion. </t>
  </si>
  <si>
    <t xml:space="preserve">Cumplimiento Abril </t>
  </si>
  <si>
    <t xml:space="preserve">No se evidencia publicacion de datos abiertos </t>
  </si>
  <si>
    <t xml:space="preserve">De acuerdo a lista de chequeo y como requisito para contratacion, se vienen realizando el registro de hojas de vida en la plataforma sigep y avalada por la subsireccion administrativa y financiera </t>
  </si>
  <si>
    <t xml:space="preserve">Al momemento de vinculacion y desvinculacion de personal del instituto, se realiza registro y cargue de informacion, avalado por la subdireccion administrativa y financiera </t>
  </si>
  <si>
    <t xml:space="preserve">Se registra el 100% de los contratos suscritos por el Imebu en la plataforma secop </t>
  </si>
  <si>
    <t xml:space="preserve">En acta de reunion del 02 de marzo de 2023, se evidencia la socializacion del procedimiento de respuesta a solicitudes de acceso a la informacion publica. 
Se recomienda la socializacion a la totalidad de funcionarios y contratistas que responden solicitudes de informacion </t>
  </si>
  <si>
    <t xml:space="preserve">Se evidencia en pagina web la publicacion del procedimiento de respuesta a solicitudes de acdeso a la informacion publica. </t>
  </si>
  <si>
    <t xml:space="preserve">Se encuentra publicado en pagina web el procedimiento de respuesta a pqrsd y sus costos </t>
  </si>
  <si>
    <t xml:space="preserve">Desde la vigencia 2022, la oficina de control interno viene recomendando la actualizacion del indice de informacion reservada y clasificada sin que se haya atendido la solicitud que garantice el acceso a la informacion publica de acuerdo a la normatividad vigente. </t>
  </si>
  <si>
    <t xml:space="preserve">Se vienen adelantando las medidas necesarias para mantener los criterios de accesibilidad web en el instituto de acuerdo a la normatividad legal vigente </t>
  </si>
  <si>
    <t xml:space="preserve">Se lleva control de ingreso y respuesta a pqrsd en formato excel.
La oficina de control interno recomienda adelantar las acciones para implementar el modulo pqrsd </t>
  </si>
  <si>
    <t xml:space="preserve">Se entrega informe de atencion al usuario de acuerdo a la aplicación de las encuestas en los procesos </t>
  </si>
  <si>
    <t xml:space="preserve">Se vienen socializando los valores del codigo de integridad con los funcionarios, sin embargo se recomienda programar las jornada de apropiacion del condigo de integridad, con el fin de resaltar la importancia del mismo en las labores diarias y socializar de una manera dinamica los mismos.  </t>
  </si>
  <si>
    <t xml:space="preserve">Se recomienda programar la actividad de divulgacion del curso virtual de integridady transparencia. </t>
  </si>
  <si>
    <t>Se emitió circular referente a conflicto de interes en servidores publicos</t>
  </si>
  <si>
    <t xml:space="preserve">Seguimiento Agosto </t>
  </si>
  <si>
    <t>Desde el pasado 06 de junio de 2023, se socializó en el comité institucional de control interno la politica de administracion del riesgo actualizada acorde a la version 6 de la guia emitida por el DAFP, sin embaego a la fecha no se cuenta con acto administrativo que lo adopte al instituto con el fin de regirnos a partir de la fecha a esta, asi mismo se requiere verificar la pertinencia de revisar el mapa de riesgos e incluir los riesgos fiscales que menciona la nueva version de la guia en el mapa institucional.</t>
  </si>
  <si>
    <t xml:space="preserve">se encuentra publibicada la politica de lucha contra la corrupcion, sin embargo la politica de adminisitracion del riesgo acorde a la version 6 de la guia DAFP socializada en CICI del mes de junio, no se encuentra adoptada ni publicada en pagina web institucional. 
</t>
  </si>
  <si>
    <t xml:space="preserve">La oficina de control interno recomendó la revision y modificacion del mapa de riesgos institucional, toda vez que se identificó que ante el constante cambio de personal de planta, especialmente en la oficina juridica, no se viene realizando entrega del cargo acorde a la normatividad, que permita dar continuidad a los procesos, sin generar atrasos y/o traumatismsos en los mismos. De igual forma se recomienda la revision de cobertura de polizas junto a la calidad de los bienes contratados para poder actuar de conformidad, revisar tambien riesgos fiscales, los cuales se materializaron en la actual auditoria de la contraloría municipal de Bucaramanga. </t>
  </si>
  <si>
    <t xml:space="preserve">N/A
</t>
  </si>
  <si>
    <t xml:space="preserve">El plan anticorrupcion y atencion al ciudadano fue publicado en pagina web con resolucion 014 de 2023, y el mapa de riesgos como un adjunto al PAAC. 
</t>
  </si>
  <si>
    <t xml:space="preserve">Se realizó comunicación interna del 25 de julio de 2023, donde se invita a funcionarios y contratistas a la sensibilizacion en la importancia de la rendicion de cuentas y socializacion del PAAC, la cual se llevo a cabo el 27 de julio del presente. Contando con 90 participantes entre funcionarios y contratistas. 
</t>
  </si>
  <si>
    <t xml:space="preserve">Se realizó monitoreo y retroalimentacion por parte de la contratista designada por la subdireccion tecnica, con cada lider de proceso, para el cumplimiento de las acciones plantedas. </t>
  </si>
  <si>
    <t xml:space="preserve">Se realizó seguimiento cuatrimestral al plan anticocrrupcion y atencion al ciudadano por parte de la oficina de control interno. 
</t>
  </si>
  <si>
    <t xml:space="preserve">Se solicitó a la oficina de sistemas la publicacion del seguimiento cuatrimestral al plan anticuorrupcion y mapa de riesgos, en pagina web institucional. </t>
  </si>
  <si>
    <t xml:space="preserve">Verificada la pagina wen institucional, se encuentra publicada la ejecucion presupuestal de ingresos y gastos hasta el mes de junio, incumpliendo con los lineamientos de transprencia, de igual forma se recomienda verificar la fecha programada para la accion, de acuerdo a los ajustes que requiere el presupuesto para ser publicado. </t>
  </si>
  <si>
    <t xml:space="preserve">Verificada la pagina web  institucional, se encuentran publicados los avances del plan de accion hasta el mes de julio, incumpliendo con los lineamientos de transparencia. </t>
  </si>
  <si>
    <t xml:space="preserve">El plan anual de adquisiciones se encuentra publicado en pagina web institucional y actualizado en secop cada vez qe se requiere, acorde a evidencia presentada por el proceso responsable
https://community.secop.gov.co/Public/App/AnnualPurchasingPlanManagementPublic/Index?currentLanguage=en&amp;Page=login&amp;Country=CO&amp;SkinName=CCE </t>
  </si>
  <si>
    <t xml:space="preserve">Verificada la pagina web, se vienen publicando la ejecucion de los procesos de contratacion, mas no la apertura de los mismos. 
Se recomienda la interlocucion entre el area juridica y sistemas, con el fin de publicar la apertura de los procesos de minima cuantia en pagina web </t>
  </si>
  <si>
    <t xml:space="preserve">De acuerdo a la evidencia presentada se viene publicando la apertura de los procesos contractules en pagina web y vienen siendo difundidos en redes sociales institucionales. </t>
  </si>
  <si>
    <t xml:space="preserve">Verificada la evidencia presentada, se remite un informe de la oficina juridica con la relacion de contratos diferenciado por modalidades y una relacion de los procesos judiciales en contra del Imebu, sin embargo este no es concluyente o enfocado a la toma de deciones ni especifica recomendaciones o algun aspecto que denote el cumplimiento de objetivos, se recomienda que el contenido del mismo aporte a la toma de decisiones de la alta direccion. </t>
  </si>
  <si>
    <t>En el desarrollo del plan de trabajo de la oficina de control interno y la rendicion de informes de ley requeridos por organos de control y entidades reguladoras, se vienen emitiendo los mismos y publicados en pagina web, previa solicitud a la oficina de sistemas. 
https://imebu.gov.co/web5/informes-de-la-oficina-de-control-interno/</t>
  </si>
  <si>
    <t xml:space="preserve">Verificada la pagina web institucional, se evidencia la publicacion del informe de gestion al concejo municipal, del segundo trimestre de 2023 </t>
  </si>
  <si>
    <t xml:space="preserve">Se realizó autodiagnostico de rendicion de cuentas, acorde a lo establecido por la funcion publica, se verificó evidencia presentada. </t>
  </si>
  <si>
    <t xml:space="preserve">Se presenta diagnostico de rendicion de cuentas, de acuerdo a la aplicación de encuesta a 49 actores que hicieron parte de esta, con sus respectivas conclusiones. </t>
  </si>
  <si>
    <t xml:space="preserve">Se diseñó estrategia para al rendicion de cuentas que se llevó a cabo para el primer semestre de 2023. </t>
  </si>
  <si>
    <t xml:space="preserve">Se diseñó cronograma para la rendicion de cuentas llevada a cabo para el primer semestre de la vigencia 2023, dando cumplimiento al mismo. </t>
  </si>
  <si>
    <t xml:space="preserve">Se diseñó plan de comunicaciones para la rendicion de cuentas realizada en el primer semestre de la vigencia 2023, dando cumplimiento al mismo. </t>
  </si>
  <si>
    <t xml:space="preserve">Verificada la pagina web institucional, se evidencia la publicacion  de la estrategia, cronograma y plan de comunicación de la rendicion de cuentas llevada a cabo en el primer semestre de la vigencia 2023. </t>
  </si>
  <si>
    <t xml:space="preserve">El informe de gestion presentado en rendicion de cuentas fue publicado en pagina web institucional. </t>
  </si>
  <si>
    <t>Se llevo a cabo la redicion de cuentas el dia 31 de julio de 2023, conforme a lo establecido en la estrategia establecidad por el Imebu</t>
  </si>
  <si>
    <t xml:space="preserve">Verificada la evidencia adjunta el 27 de julio de 2023 se realizó jornada de sensibilizacion de la importancia de la rendicion de cuentas con funcionario y contratistas del Imebu, de manera virtual, contando con la participacion de mas 90 personas.
Se recomienda adelantar estas jorndas con tiempo previo a la rendicion de cuentas, con el fin de poder llegar a mas personas y actores en la importancia de participar y conocer estas herramientas que brinda la admistracion publica, para contar los resultados de los esfuerzos admisnitrativos y presupuestales realizados en un periodo determinado. </t>
  </si>
  <si>
    <t xml:space="preserve">Acorde a la evidencia presentada, se aplicó encuesta a los actores que participaron en la audiencia de rendicion de cuentas. </t>
  </si>
  <si>
    <t xml:space="preserve">Acorde a la evidencia presentada, se realizó informe del proceso y ejecucion de rendicion de cuentas, exponiendo por los principales resultados. </t>
  </si>
  <si>
    <t xml:space="preserve">Desde la oficina de control interno se realizó seguimiento continuo a la implementacion y ejecucion de las herramientas de rendicion de cuentas, se dejó plasmado en seguimiento a octubre la importania de dar inicio al proceso, se requirió en dos oportunidades via correo electronico institucional, fueran remitido el cronograma, estrategia y pan de comunicaciones, como ruta a ejecutar el ejercicio de rendicion de cuentas, de igual forma se hizo parte de la jornada de sensiblizacion en la importancia del ejericicio y se hizo parte de la audiencia de rendicion de cuentas, verificando la conformidad de las etapas y garantizando el cumplimiento de las acciones y la normatividad vigente, asi mismo conforme a las evidencias presentadas, la rendicion de cuentas para el primer semestre se realizó a satisfaccion llegando a los diferentes actores de interes. </t>
  </si>
  <si>
    <t xml:space="preserve">Se suscribió plan de mejoramiento acorde a los resultados de rendicion de cuentas, para fortalecer la convocatoria y revisar los tiempos de exposicion de informe de gestion, lo anterior con base a los resultados de la encuesta aplicada. </t>
  </si>
  <si>
    <t xml:space="preserve">Se anexa registro de asistencia de jornada de sensibilizacion de atencion al ciudadano, sin embargo no se cuenta con registro fotografico y material del desarrollo de la jornada, que evidencia en mayor medida los resultados obtenidos en el mismo.  </t>
  </si>
  <si>
    <t xml:space="preserve">Se anexa un regitro de asistencia y material de capacitacion producto de una jornada de induccion y reinduccion llevada a cabo el 12 de mayo en sensibilizacion tic, sin embargo el tema proteccion de datos personales se limita a mencionar que el encargado aplicara la normatividad legal vigente. 
Se recomienda ahondar en el tema especificamente con coordinadores de programa, que manejan bases de datos de usuarios Imebu. </t>
  </si>
  <si>
    <t xml:space="preserve">Se evidencia la publicacion de la politica de tratamiento de datos personales en pagina web, sin embargo la ultima actualizacion del documento fue en la vigencia 2019, se recomienda revisar las nuevas directrices al respecto y actualizar el documento. 
De igual forma especificar le proceso que lleva cada programa para brindar proteccion de datos </t>
  </si>
  <si>
    <t>El portafolio de servicios se encuntra publicado en la pagina institucional del Imebu, con toda la oferta institucional. 
 https://imebu.gov.co/web5/</t>
  </si>
  <si>
    <t xml:space="preserve">Verificada la evidencia, se cuenta con preguntas frecuentes dirigidas al usurio y publicadas en pagina web institucional. </t>
  </si>
  <si>
    <t xml:space="preserve">Se evidencia informe de atencion al usuario desde la oficina de atencion al ciudadano, sin embargo este no es concluyente y en verificacion de la oficina de control interno, existen programas que no esan aplicando la encuesta a los usuarios atendidos. </t>
  </si>
  <si>
    <t xml:space="preserve">Se vienen publicando datos abiertos en portal establecido, cuyo enlace se encuentra en pagina web institucional, el portal de Imebu cuenta con datos de banca ciudadana, agencia de empleo y aceleracion de empresas.
Se recomienda dar continuidad a la publicacion de datos emitidos por el instituto. </t>
  </si>
  <si>
    <t xml:space="preserve">Las bases de datos manejadas por el Imebu, vienen siendo publicadas y actualizadas en el registro nacional de bases de datos. </t>
  </si>
  <si>
    <t xml:space="preserve">Al momemento de vinculacion y desvinculacion de personal del instituto, se realiza registro y cargue de informacion, avalado por la subdireccion administrativa y financiera, se anexa registro del sistema de informacion sigep II. </t>
  </si>
  <si>
    <t xml:space="preserve">La contratacion Imebu se realiza desde la plataforma Secop II por lo tanto todos los contratos quedan registrados en este aplicativo. </t>
  </si>
  <si>
    <t xml:space="preserve">Se cuenta con link de registro de pqrsd activo en pagina web, asi mismo se tiene modulo para la redistribucion, respuesta y seguimiento a las pqrsd, sin embarggo a la fecha y ante las multiples recomendaciones de la oficina de control interno, este no esta siendo usado, y no se ha capacitado al personal para el manejo de este. </t>
  </si>
  <si>
    <t xml:space="preserve">No se viene aplicando el procedimiento establecido. </t>
  </si>
  <si>
    <t xml:space="preserve">Se cuenta con criterios de accesibilidad web acorde al anexo 1 de la resolcuon 1519 de 2020, sin embargo en audtoria interna a la oficina de sistemas, se dejó la recomendación de contar con un ingeniero con conocimiento tecnico que avale el cumplimiento de la norma indicando los aspectos a mejorar y los que por la naturaleza de la entidad no apliquen. </t>
  </si>
  <si>
    <t xml:space="preserve">Se lleva control de ingreso y respuesta a pqrsd en formato excel.
La oficina de control interno recomienda adelantar las acciones para implementar el modulo pqrsd.  </t>
  </si>
  <si>
    <t xml:space="preserve">La estrategia que se viene utilizando para la socializacion, divulgacion e implmentacion del codigo integridad es liviana dada la importancia de esta herramienta adminisitrativa y lo establecido en la politica. </t>
  </si>
  <si>
    <t xml:space="preserve">Se presenta un registro de asistencia del 25 de mayo a 14 contratistas respecto a la socializacion del curso virtual de integridad y lucha contra la corrupcion, sin embargo no se presenta evidencia de que se haya realizado por algun, no se ha hecho divulgacion por canales institucionales, ni se ha dirigido a funcionarios de planta del Imebu,  por lo tanto la promocion de este no es efectiva. 
Se recomienda diseñar una estrategia para que el curso sea elaborado por el 100% de los funcionarios y algunos contratistas ya que por medio de ellos se desarrolla gran parte de la oferta institucional de la entidad. </t>
  </si>
  <si>
    <t xml:space="preserve">La pagina web institucional cuenta con la estrucutra requerida acorde a la ley de transparencia, sin embargo la informacion  dentro de cada item no está completa y/o actualizada.
Se recomienda realizar mesas de trabajo desde la oficina de sistemas, con el fin de completar la informacion faltante.  </t>
  </si>
  <si>
    <t>Seguimiento Agosto</t>
  </si>
  <si>
    <t>Cumplimiento Agosto</t>
  </si>
  <si>
    <t>Seguimiento Diciembre</t>
  </si>
  <si>
    <t>Cumplimiento Diciembre</t>
  </si>
  <si>
    <t xml:space="preserve">El 28 de septiembre de 2023 se dio la emision del documento guia de administracion del riesgo version 6 , el cual habia sido previamente socializado en CICI y comité MIPG.
Se conmina la aplicación de este documento en la construccion de las herramientas de riesgos y corrupcion 2024, que adoptara el instituto. 
</t>
  </si>
  <si>
    <t xml:space="preserve">Se evidencia la publicacion de la guia de administracion del riesgos V6 en pagina web. 
</t>
  </si>
  <si>
    <t xml:space="preserve">Se evidencia programacion de mesas de trabajo para la revision y ajuste del mapa de riesgos, con los lideres de proceso, se realizó ajuste referente a la desvinculacion laboral. 
</t>
  </si>
  <si>
    <t xml:space="preserve">el 24 de noviembre de 2023 se realiza socializacion  del estado de cumplimiento del PAAC y retroalimentacion de los resultados de los seguimientos a lafecha, con el fin de realizar las correcciones necesarias en las acciones para dar cumplimiento al mismo. 
</t>
  </si>
  <si>
    <t xml:space="preserve">Se realizó monitoreo por parte de la subdireccion tecnica al cumplimiento del PAAC y mapa de riesgos, como parte del seguimiento continuo al cumplimiento de lo allí establecido. 
</t>
  </si>
  <si>
    <t xml:space="preserve">Verificada la pagina web institucional la ejecucion presupuestal no viene siendo publicada desde el mes de septiembre de 2023.
Se conmina a dar cumplimiento a la normatividad de acceso a la informacion publica vigente. </t>
  </si>
  <si>
    <t xml:space="preserve">Verificada la pagina web institucional se encuentran publicados los seguimientos al plan de accion institucional hasta el mes de diciembre de 2023 </t>
  </si>
  <si>
    <t xml:space="preserve">Verificada la evidencia presentada, la oficina juridica emitió informe relacionando la contratacion de la vigencia y el estado de los procesos judiciales, enunciando conclusiones y recomendaciones para la toma de decisiones por parte de la alta direccion. 
Se recomienda generar compartivos en numero y valor de contratos asi como el aporte al cumplimiento de las metas. </t>
  </si>
  <si>
    <t xml:space="preserve">Se diseñó estrategia para al rendicion de cuentas que se llevó a cabo para el segundo semestre de 2023. </t>
  </si>
  <si>
    <t xml:space="preserve">Se diseñó cronograma para la rendicion de cuentas llevada a cabo para el segundo semestre de la vigencia 2023, dando cumplimiento al mismo. </t>
  </si>
  <si>
    <t>Se llevo a cabo la redicion de cuentas el dia 06 de diciembre de 2023, conforme a lo establecido en la estrategia establecidad por el Imebu</t>
  </si>
  <si>
    <t xml:space="preserve">Se realizó jornada de sensibilizacion con funcionarios y contratitas del IMEBU referente a la importancia de la rendicion de cuentas, se llevo a cabo de manera presencial en las instalaciones del instituto. </t>
  </si>
  <si>
    <t xml:space="preserve">Se realizó evaluacion por parte de la oficina de control interno a la ejecucion de la rendicion de cuentas, encontrando todo a conformidad, según la estrategia y cronograma establecido. </t>
  </si>
  <si>
    <t xml:space="preserve">Se suscribió plan de mejoramiento referente a invitacion a gremios y asociaciones con antelacion a la rendicion de cuentas, el suscrito para el primer semestre fue subsanado. </t>
  </si>
  <si>
    <t xml:space="preserve">El modelo de servicio al ciudadano fue actualizado en su aprtado de atencion a personas migrantes y retornadas y se encuentra publicado en pagina web institucional. </t>
  </si>
  <si>
    <t xml:space="preserve">El 08 de noviembre se realizpo jornada de sensiblizacion de atnecion al ciudadano, contando con la participacion de contratistas y funcionarios del IMEBU. </t>
  </si>
  <si>
    <t xml:space="preserve">La politica de proteccion de datos personales fue socializada a traves del correo electronico con fucionarios y contratistas, los cuales tienen el deber normativo de aplicarlo en los casos que sea necesarios. </t>
  </si>
  <si>
    <t xml:space="preserve">No se presenta evidencias para el presente seguimiento. </t>
  </si>
  <si>
    <t xml:space="preserve">Finalizada la vigencia no fue posible poner en funcionamiento el modulo pqrsd adquirido por el instituto. </t>
  </si>
  <si>
    <t xml:space="preserve">Se recomienda revisar la actualizacion del documento. </t>
  </si>
  <si>
    <t xml:space="preserve">El indice de informacion reservada y clasificada fue actualizado y se encuentra publicado en pagina web. </t>
  </si>
  <si>
    <t xml:space="preserve">Se invita a traves de correo electronico el dia 30 de octubre de 2023 a realizar el curso de integridad y licha contra la corrupcion, sin embargo no existe evidencia de que haya sido realizado por algun funcionario o contratista. 
Se recomienda diseñar una estrategia para que el curso sea elaborado por el 100% de los funcionarios y algunos contratistas ya que por medio de ellos se desarrolla gran parte de la oferta institucional de la entidad. </t>
  </si>
  <si>
    <t xml:space="preserve">TOTAL VIGENCIA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</si>
</sst>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4" x14ac:knownFonts="1">
    <font>
      <sz val="11"/>
      <color theme="1"/>
      <name val="Calibri"/>
      <family val="2"/>
      <scheme val="minor"/>
    </font>
    <font>
      <b/>
      <sz val="11"/>
      <color theme="1"/>
      <name val="Calibri"/>
      <family val="2"/>
      <scheme val="minor"/>
    </font>
    <font>
      <sz val="10"/>
      <color theme="1"/>
      <name val="Calibri"/>
      <family val="2"/>
      <scheme val="minor"/>
    </font>
    <font>
      <b/>
      <sz val="11"/>
      <color theme="1"/>
      <name val="Tahoma"/>
      <family val="2"/>
    </font>
    <font>
      <sz val="8"/>
      <color theme="1"/>
      <name val="Tahoma"/>
      <family val="2"/>
    </font>
    <font>
      <sz val="9"/>
      <color theme="1"/>
      <name val="Tahoma"/>
      <family val="2"/>
    </font>
    <font>
      <b/>
      <sz val="14"/>
      <color theme="1"/>
      <name val="Calibri"/>
      <family val="2"/>
      <scheme val="minor"/>
    </font>
    <font>
      <b/>
      <sz val="9"/>
      <color theme="1"/>
      <name val="Calibri"/>
      <family val="2"/>
      <scheme val="minor"/>
    </font>
    <font>
      <sz val="9"/>
      <color theme="1"/>
      <name val="Calibri"/>
      <family val="2"/>
      <scheme val="minor"/>
    </font>
    <font>
      <sz val="9"/>
      <name val="Calibri"/>
      <family val="2"/>
      <scheme val="minor"/>
    </font>
    <font>
      <b/>
      <sz val="9"/>
      <color indexed="81"/>
      <name val="Tahoma"/>
      <family val="2"/>
    </font>
    <font>
      <sz val="10"/>
      <name val="Arial"/>
      <family val="2"/>
    </font>
    <font>
      <i/>
      <sz val="8"/>
      <name val="Calibri"/>
      <family val="2"/>
      <scheme val="minor"/>
    </font>
    <font>
      <sz val="10"/>
      <name val="Calibri"/>
      <family val="2"/>
      <scheme val="minor"/>
    </font>
    <font>
      <i/>
      <sz val="9"/>
      <color theme="1"/>
      <name val="Calibri"/>
      <family val="2"/>
      <scheme val="minor"/>
    </font>
    <font>
      <i/>
      <sz val="9"/>
      <name val="Calibri"/>
      <family val="2"/>
      <scheme val="minor"/>
    </font>
    <font>
      <b/>
      <sz val="8"/>
      <color theme="1"/>
      <name val="Calibri"/>
      <family val="2"/>
      <scheme val="minor"/>
    </font>
    <font>
      <sz val="11"/>
      <color theme="1"/>
      <name val="Calibri"/>
      <family val="2"/>
      <scheme val="minor"/>
    </font>
    <font>
      <sz val="8"/>
      <color theme="1"/>
      <name val="Calibri"/>
      <family val="2"/>
      <scheme val="minor"/>
    </font>
    <font>
      <b/>
      <sz val="10"/>
      <color theme="1"/>
      <name val="Calibri"/>
      <family val="2"/>
      <scheme val="minor"/>
    </font>
    <font>
      <sz val="7"/>
      <color theme="1"/>
      <name val="Calibri"/>
      <family val="2"/>
      <scheme val="minor"/>
    </font>
    <font>
      <sz val="9"/>
      <color indexed="81"/>
      <name val="Tahoma"/>
      <family val="2"/>
    </font>
    <font>
      <sz val="11"/>
      <color theme="0"/>
      <name val="Calibri"/>
      <family val="2"/>
      <scheme val="minor"/>
    </font>
    <font>
      <sz val="10"/>
      <color rgb="FF000000"/>
      <name val="Calibri"/>
      <family val="2"/>
      <scheme val="minor"/>
    </font>
  </fonts>
  <fills count="1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92D050"/>
        <bgColor indexed="64"/>
      </patternFill>
    </fill>
    <fill>
      <patternFill patternType="solid">
        <fgColor rgb="FFFF0000"/>
        <bgColor indexed="64"/>
      </patternFill>
    </fill>
    <fill>
      <patternFill patternType="solid">
        <fgColor rgb="FFFFFF00"/>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3" tint="0.59999389629810485"/>
        <bgColor indexed="64"/>
      </patternFill>
    </fill>
    <fill>
      <patternFill patternType="solid">
        <fgColor theme="4" tint="0.39997558519241921"/>
        <bgColor rgb="FF000000"/>
      </patternFill>
    </fill>
    <fill>
      <patternFill patternType="solid">
        <fgColor rgb="FFFFFFFF"/>
        <bgColor indexed="64"/>
      </patternFill>
    </fill>
    <fill>
      <patternFill patternType="solid">
        <fgColor theme="3" tint="0.59999389629810485"/>
        <bgColor rgb="FF000000"/>
      </patternFill>
    </fill>
    <fill>
      <patternFill patternType="solid">
        <fgColor theme="4" tint="0.59999389629810485"/>
        <bgColor indexed="64"/>
      </patternFill>
    </fill>
  </fills>
  <borders count="46">
    <border>
      <left/>
      <right/>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auto="1"/>
      </left>
      <right style="medium">
        <color auto="1"/>
      </right>
      <top/>
      <bottom style="thin">
        <color indexed="64"/>
      </bottom>
      <diagonal/>
    </border>
    <border>
      <left/>
      <right style="medium">
        <color indexed="64"/>
      </right>
      <top/>
      <bottom style="thin">
        <color indexed="64"/>
      </bottom>
      <diagonal/>
    </border>
    <border>
      <left style="medium">
        <color auto="1"/>
      </left>
      <right style="medium">
        <color auto="1"/>
      </right>
      <top style="thin">
        <color auto="1"/>
      </top>
      <bottom style="thin">
        <color auto="1"/>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dashed">
        <color theme="9" tint="-0.24994659260841701"/>
      </left>
      <right style="dashed">
        <color theme="9" tint="-0.24994659260841701"/>
      </right>
      <top style="dashed">
        <color theme="9" tint="-0.24994659260841701"/>
      </top>
      <bottom style="dashed">
        <color theme="9" tint="-0.24994659260841701"/>
      </bottom>
      <diagonal/>
    </border>
    <border>
      <left style="thin">
        <color indexed="64"/>
      </left>
      <right style="thin">
        <color indexed="64"/>
      </right>
      <top/>
      <bottom/>
      <diagonal/>
    </border>
    <border>
      <left style="dashed">
        <color rgb="FFE26B0A"/>
      </left>
      <right style="dashed">
        <color rgb="FFE26B0A"/>
      </right>
      <top style="dashed">
        <color rgb="FFE26B0A"/>
      </top>
      <bottom style="dashed">
        <color rgb="FFE26B0A"/>
      </bottom>
      <diagonal/>
    </border>
  </borders>
  <cellStyleXfs count="4">
    <xf numFmtId="0" fontId="0" fillId="0" borderId="0"/>
    <xf numFmtId="0" fontId="11" fillId="0" borderId="0"/>
    <xf numFmtId="9" fontId="17" fillId="0" borderId="0" applyFont="0" applyFill="0" applyBorder="0" applyAlignment="0" applyProtection="0"/>
    <xf numFmtId="0" fontId="17" fillId="0" borderId="0"/>
  </cellStyleXfs>
  <cellXfs count="444">
    <xf numFmtId="0" fontId="0" fillId="0" borderId="0" xfId="0"/>
    <xf numFmtId="0" fontId="4" fillId="0" borderId="10" xfId="0" applyFont="1" applyBorder="1" applyAlignment="1" applyProtection="1">
      <alignment horizontal="center" wrapText="1"/>
      <protection hidden="1"/>
    </xf>
    <xf numFmtId="0" fontId="2" fillId="2" borderId="0" xfId="0" applyFont="1" applyFill="1" applyAlignment="1" applyProtection="1">
      <alignment horizontal="center" vertical="center"/>
      <protection hidden="1"/>
    </xf>
    <xf numFmtId="0" fontId="2" fillId="2" borderId="0" xfId="0" applyFont="1" applyFill="1" applyAlignment="1" applyProtection="1">
      <alignment horizontal="justify" vertical="center"/>
      <protection hidden="1"/>
    </xf>
    <xf numFmtId="0" fontId="2" fillId="2" borderId="0" xfId="0" applyFont="1" applyFill="1" applyAlignment="1" applyProtection="1">
      <alignment horizontal="center" vertical="center" wrapText="1"/>
      <protection hidden="1"/>
    </xf>
    <xf numFmtId="0" fontId="7" fillId="2" borderId="18" xfId="0" applyFont="1" applyFill="1" applyBorder="1" applyAlignment="1" applyProtection="1">
      <alignment horizontal="center" vertical="center" wrapText="1"/>
      <protection hidden="1"/>
    </xf>
    <xf numFmtId="0" fontId="8" fillId="2" borderId="13" xfId="0" applyFont="1" applyFill="1" applyBorder="1" applyAlignment="1" applyProtection="1">
      <alignment horizontal="center" vertical="center" wrapText="1"/>
      <protection hidden="1"/>
    </xf>
    <xf numFmtId="0" fontId="8" fillId="0" borderId="13" xfId="0" applyFont="1" applyBorder="1" applyAlignment="1" applyProtection="1">
      <alignment horizontal="center" vertical="center" wrapText="1"/>
      <protection hidden="1"/>
    </xf>
    <xf numFmtId="0" fontId="8" fillId="2" borderId="10" xfId="0" applyFont="1" applyFill="1" applyBorder="1" applyAlignment="1" applyProtection="1">
      <alignment horizontal="center" vertical="center" wrapText="1"/>
      <protection hidden="1"/>
    </xf>
    <xf numFmtId="0" fontId="8" fillId="2" borderId="22" xfId="0" applyFont="1" applyFill="1" applyBorder="1" applyAlignment="1" applyProtection="1">
      <alignment horizontal="center" vertical="center" wrapText="1"/>
      <protection hidden="1"/>
    </xf>
    <xf numFmtId="0" fontId="8" fillId="0" borderId="10" xfId="0" applyFont="1" applyBorder="1" applyAlignment="1" applyProtection="1">
      <alignment horizontal="center" vertical="center" wrapText="1"/>
      <protection hidden="1"/>
    </xf>
    <xf numFmtId="0" fontId="8" fillId="0" borderId="22" xfId="0" applyFont="1" applyBorder="1" applyAlignment="1" applyProtection="1">
      <alignment horizontal="center" vertical="center" wrapText="1"/>
      <protection hidden="1"/>
    </xf>
    <xf numFmtId="0" fontId="9" fillId="2" borderId="10" xfId="0" applyFont="1" applyFill="1" applyBorder="1" applyAlignment="1" applyProtection="1">
      <alignment horizontal="center" vertical="center" wrapText="1"/>
      <protection hidden="1"/>
    </xf>
    <xf numFmtId="0" fontId="9" fillId="2" borderId="9" xfId="0" applyFont="1" applyFill="1" applyBorder="1" applyAlignment="1" applyProtection="1">
      <alignment horizontal="center" vertical="center" wrapText="1"/>
      <protection hidden="1"/>
    </xf>
    <xf numFmtId="0" fontId="8" fillId="2" borderId="9" xfId="0" applyFont="1" applyFill="1" applyBorder="1" applyAlignment="1" applyProtection="1">
      <alignment horizontal="center" vertical="center" wrapText="1"/>
      <protection hidden="1"/>
    </xf>
    <xf numFmtId="0" fontId="8" fillId="2" borderId="9" xfId="0" applyFont="1" applyFill="1" applyBorder="1" applyAlignment="1" applyProtection="1">
      <alignment horizontal="center" vertical="center"/>
      <protection hidden="1"/>
    </xf>
    <xf numFmtId="0" fontId="8" fillId="2" borderId="13" xfId="0" applyFont="1" applyFill="1" applyBorder="1" applyAlignment="1" applyProtection="1">
      <alignment horizontal="center" vertical="center"/>
      <protection hidden="1"/>
    </xf>
    <xf numFmtId="0" fontId="12" fillId="2" borderId="0" xfId="0" applyFont="1" applyFill="1" applyAlignment="1" applyProtection="1">
      <alignment horizontal="left" vertical="center"/>
      <protection hidden="1"/>
    </xf>
    <xf numFmtId="0" fontId="8" fillId="2" borderId="28" xfId="0" applyFont="1" applyFill="1" applyBorder="1" applyAlignment="1" applyProtection="1">
      <alignment horizontal="center" vertical="center" wrapText="1"/>
      <protection hidden="1"/>
    </xf>
    <xf numFmtId="0" fontId="8" fillId="2" borderId="0" xfId="0" applyFont="1" applyFill="1" applyAlignment="1" applyProtection="1">
      <alignment horizontal="center" vertical="center"/>
      <protection hidden="1"/>
    </xf>
    <xf numFmtId="14" fontId="8" fillId="2" borderId="20" xfId="0" applyNumberFormat="1" applyFont="1" applyFill="1" applyBorder="1" applyAlignment="1" applyProtection="1">
      <alignment horizontal="center" vertical="center"/>
      <protection hidden="1"/>
    </xf>
    <xf numFmtId="14" fontId="8" fillId="2" borderId="20" xfId="0" applyNumberFormat="1" applyFont="1" applyFill="1" applyBorder="1" applyAlignment="1" applyProtection="1">
      <alignment horizontal="center" vertical="center" wrapText="1"/>
      <protection hidden="1"/>
    </xf>
    <xf numFmtId="14" fontId="8" fillId="2" borderId="19" xfId="0" applyNumberFormat="1" applyFont="1" applyFill="1" applyBorder="1" applyAlignment="1" applyProtection="1">
      <alignment horizontal="center" vertical="center" wrapText="1"/>
      <protection hidden="1"/>
    </xf>
    <xf numFmtId="0" fontId="8" fillId="2" borderId="23" xfId="0" applyFont="1" applyFill="1" applyBorder="1" applyAlignment="1" applyProtection="1">
      <alignment horizontal="center" vertical="center" wrapText="1"/>
      <protection hidden="1"/>
    </xf>
    <xf numFmtId="14" fontId="8" fillId="2" borderId="19" xfId="0" applyNumberFormat="1" applyFont="1" applyFill="1" applyBorder="1" applyAlignment="1" applyProtection="1">
      <alignment horizontal="center" vertical="center"/>
      <protection hidden="1"/>
    </xf>
    <xf numFmtId="14" fontId="9" fillId="2" borderId="20" xfId="0" applyNumberFormat="1" applyFont="1" applyFill="1" applyBorder="1" applyAlignment="1" applyProtection="1">
      <alignment horizontal="center" vertical="center"/>
      <protection hidden="1"/>
    </xf>
    <xf numFmtId="164" fontId="8" fillId="2" borderId="23" xfId="0" applyNumberFormat="1" applyFont="1" applyFill="1" applyBorder="1" applyAlignment="1" applyProtection="1">
      <alignment horizontal="center" vertical="center" wrapText="1"/>
      <protection hidden="1"/>
    </xf>
    <xf numFmtId="0" fontId="7" fillId="3" borderId="15" xfId="0" applyFont="1" applyFill="1" applyBorder="1" applyAlignment="1" applyProtection="1">
      <alignment horizontal="center" vertical="center"/>
      <protection hidden="1"/>
    </xf>
    <xf numFmtId="0" fontId="7" fillId="2" borderId="18" xfId="0" applyFont="1" applyFill="1" applyBorder="1" applyAlignment="1" applyProtection="1">
      <alignment horizontal="center" vertical="center"/>
      <protection hidden="1"/>
    </xf>
    <xf numFmtId="0" fontId="8" fillId="2" borderId="18" xfId="0" applyFont="1" applyFill="1" applyBorder="1" applyAlignment="1" applyProtection="1">
      <alignment vertical="center" wrapText="1"/>
      <protection hidden="1"/>
    </xf>
    <xf numFmtId="0" fontId="7" fillId="2" borderId="12" xfId="0" applyFont="1" applyFill="1" applyBorder="1" applyAlignment="1" applyProtection="1">
      <alignment horizontal="center" vertical="center" wrapText="1"/>
      <protection hidden="1"/>
    </xf>
    <xf numFmtId="0" fontId="14" fillId="2" borderId="10" xfId="0" applyFont="1" applyFill="1" applyBorder="1" applyAlignment="1" applyProtection="1">
      <alignment horizontal="justify" vertical="center" wrapText="1"/>
      <protection hidden="1"/>
    </xf>
    <xf numFmtId="0" fontId="14" fillId="0" borderId="10" xfId="0" applyFont="1" applyBorder="1" applyAlignment="1" applyProtection="1">
      <alignment horizontal="justify" vertical="center" wrapText="1"/>
      <protection hidden="1"/>
    </xf>
    <xf numFmtId="0" fontId="14" fillId="2" borderId="22" xfId="0" applyFont="1" applyFill="1" applyBorder="1" applyAlignment="1" applyProtection="1">
      <alignment horizontal="justify" vertical="center" wrapText="1"/>
      <protection hidden="1"/>
    </xf>
    <xf numFmtId="0" fontId="8" fillId="2" borderId="0" xfId="0" applyFont="1" applyFill="1" applyAlignment="1" applyProtection="1">
      <alignment horizontal="justify" vertical="center"/>
      <protection hidden="1"/>
    </xf>
    <xf numFmtId="0" fontId="8" fillId="2" borderId="0" xfId="0" applyFont="1" applyFill="1" applyAlignment="1" applyProtection="1">
      <alignment horizontal="center" vertical="center" wrapText="1"/>
      <protection hidden="1"/>
    </xf>
    <xf numFmtId="0" fontId="7" fillId="3" borderId="7" xfId="0" applyFont="1" applyFill="1" applyBorder="1" applyAlignment="1" applyProtection="1">
      <alignment horizontal="center" vertical="center" wrapText="1"/>
      <protection hidden="1"/>
    </xf>
    <xf numFmtId="0" fontId="7" fillId="3" borderId="12" xfId="0" applyFont="1" applyFill="1" applyBorder="1" applyAlignment="1" applyProtection="1">
      <alignment horizontal="center" vertical="center" wrapText="1"/>
      <protection hidden="1"/>
    </xf>
    <xf numFmtId="0" fontId="15" fillId="2" borderId="10" xfId="0" applyFont="1" applyFill="1" applyBorder="1" applyAlignment="1" applyProtection="1">
      <alignment horizontal="justify" vertical="center" wrapText="1"/>
      <protection hidden="1"/>
    </xf>
    <xf numFmtId="0" fontId="7" fillId="2" borderId="27" xfId="0" applyFont="1" applyFill="1" applyBorder="1" applyAlignment="1" applyProtection="1">
      <alignment horizontal="center" vertical="center"/>
      <protection hidden="1"/>
    </xf>
    <xf numFmtId="0" fontId="8" fillId="2" borderId="10" xfId="0" applyFont="1" applyFill="1" applyBorder="1" applyAlignment="1" applyProtection="1">
      <alignment horizontal="justify" vertical="center" wrapText="1"/>
      <protection hidden="1"/>
    </xf>
    <xf numFmtId="0" fontId="8" fillId="2" borderId="30" xfId="0" applyFont="1" applyFill="1" applyBorder="1" applyAlignment="1" applyProtection="1">
      <alignment vertical="center" wrapText="1"/>
      <protection hidden="1"/>
    </xf>
    <xf numFmtId="0" fontId="7" fillId="2" borderId="21" xfId="0" applyFont="1" applyFill="1" applyBorder="1" applyAlignment="1" applyProtection="1">
      <alignment horizontal="center" vertical="center"/>
      <protection hidden="1"/>
    </xf>
    <xf numFmtId="0" fontId="8" fillId="2" borderId="22" xfId="0" applyFont="1" applyFill="1" applyBorder="1" applyAlignment="1" applyProtection="1">
      <alignment horizontal="justify" vertical="center"/>
      <protection hidden="1"/>
    </xf>
    <xf numFmtId="0" fontId="0" fillId="0" borderId="0" xfId="0" applyProtection="1">
      <protection hidden="1"/>
    </xf>
    <xf numFmtId="0" fontId="1" fillId="2" borderId="0" xfId="0" applyFont="1" applyFill="1" applyAlignment="1" applyProtection="1">
      <alignment horizontal="center" vertical="center"/>
      <protection hidden="1"/>
    </xf>
    <xf numFmtId="0" fontId="0" fillId="2" borderId="0" xfId="0" applyFill="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13" fillId="2" borderId="0" xfId="0" applyFont="1" applyFill="1" applyAlignment="1" applyProtection="1">
      <alignment horizontal="center" vertical="center"/>
      <protection hidden="1"/>
    </xf>
    <xf numFmtId="0" fontId="1" fillId="2" borderId="0" xfId="0" applyFont="1" applyFill="1" applyAlignment="1" applyProtection="1">
      <alignment vertical="center"/>
      <protection hidden="1"/>
    </xf>
    <xf numFmtId="14" fontId="8" fillId="2" borderId="23" xfId="0" applyNumberFormat="1" applyFont="1" applyFill="1" applyBorder="1" applyAlignment="1" applyProtection="1">
      <alignment horizontal="center" vertical="center" wrapText="1"/>
      <protection hidden="1"/>
    </xf>
    <xf numFmtId="0" fontId="2" fillId="2" borderId="10" xfId="0" applyFont="1" applyFill="1" applyBorder="1" applyAlignment="1" applyProtection="1">
      <alignment horizontal="center" vertical="center"/>
      <protection hidden="1"/>
    </xf>
    <xf numFmtId="14" fontId="8" fillId="0" borderId="20" xfId="0" applyNumberFormat="1" applyFont="1" applyBorder="1" applyAlignment="1" applyProtection="1">
      <alignment horizontal="center" vertical="center" wrapText="1"/>
      <protection hidden="1"/>
    </xf>
    <xf numFmtId="0" fontId="7" fillId="3" borderId="10" xfId="0" applyFont="1" applyFill="1" applyBorder="1" applyAlignment="1" applyProtection="1">
      <alignment horizontal="center" vertical="center"/>
      <protection hidden="1"/>
    </xf>
    <xf numFmtId="0" fontId="7" fillId="2" borderId="10" xfId="0" applyFont="1" applyFill="1" applyBorder="1" applyAlignment="1" applyProtection="1">
      <alignment horizontal="center" vertical="center"/>
      <protection hidden="1"/>
    </xf>
    <xf numFmtId="0" fontId="7" fillId="2" borderId="10" xfId="0" applyFont="1" applyFill="1" applyBorder="1" applyAlignment="1" applyProtection="1">
      <alignment horizontal="center" vertical="center" wrapText="1"/>
      <protection hidden="1"/>
    </xf>
    <xf numFmtId="0" fontId="8" fillId="2" borderId="10" xfId="0" applyFont="1" applyFill="1" applyBorder="1" applyAlignment="1" applyProtection="1">
      <alignment vertical="center" wrapText="1"/>
      <protection hidden="1"/>
    </xf>
    <xf numFmtId="0" fontId="7" fillId="3" borderId="10" xfId="0" applyFont="1" applyFill="1" applyBorder="1" applyAlignment="1" applyProtection="1">
      <alignment horizontal="center" vertical="center" wrapText="1"/>
      <protection hidden="1"/>
    </xf>
    <xf numFmtId="14" fontId="8" fillId="2" borderId="10" xfId="0" applyNumberFormat="1" applyFont="1" applyFill="1" applyBorder="1" applyAlignment="1" applyProtection="1">
      <alignment horizontal="center" vertical="center"/>
      <protection hidden="1"/>
    </xf>
    <xf numFmtId="14" fontId="8" fillId="2" borderId="10" xfId="0" applyNumberFormat="1" applyFont="1" applyFill="1" applyBorder="1" applyAlignment="1" applyProtection="1">
      <alignment horizontal="center" vertical="center" wrapText="1"/>
      <protection hidden="1"/>
    </xf>
    <xf numFmtId="0" fontId="7" fillId="3" borderId="26" xfId="0" applyFont="1" applyFill="1" applyBorder="1" applyAlignment="1" applyProtection="1">
      <alignment horizontal="center" vertical="center"/>
      <protection hidden="1"/>
    </xf>
    <xf numFmtId="0" fontId="7" fillId="2" borderId="26" xfId="0" applyFont="1" applyFill="1" applyBorder="1" applyAlignment="1" applyProtection="1">
      <alignment horizontal="center" vertical="center"/>
      <protection hidden="1"/>
    </xf>
    <xf numFmtId="0" fontId="7" fillId="2" borderId="20" xfId="0" applyFont="1" applyFill="1" applyBorder="1" applyAlignment="1" applyProtection="1">
      <alignment horizontal="center" vertical="center" wrapText="1"/>
      <protection hidden="1"/>
    </xf>
    <xf numFmtId="0" fontId="8" fillId="2" borderId="26" xfId="0" applyFont="1" applyFill="1" applyBorder="1" applyAlignment="1" applyProtection="1">
      <alignment vertical="center" wrapText="1"/>
      <protection hidden="1"/>
    </xf>
    <xf numFmtId="14" fontId="8" fillId="0" borderId="20" xfId="0" applyNumberFormat="1" applyFont="1" applyBorder="1" applyAlignment="1" applyProtection="1">
      <alignment horizontal="center" vertical="center"/>
      <protection hidden="1"/>
    </xf>
    <xf numFmtId="0" fontId="8" fillId="2" borderId="26" xfId="0" applyFont="1" applyFill="1" applyBorder="1" applyAlignment="1" applyProtection="1">
      <alignment horizontal="center" vertical="center"/>
      <protection hidden="1"/>
    </xf>
    <xf numFmtId="0" fontId="8" fillId="2" borderId="36" xfId="0" applyFont="1" applyFill="1" applyBorder="1" applyAlignment="1" applyProtection="1">
      <alignment horizontal="center" vertical="center" wrapText="1"/>
      <protection hidden="1"/>
    </xf>
    <xf numFmtId="0" fontId="7" fillId="2" borderId="22" xfId="0" applyFont="1" applyFill="1" applyBorder="1" applyAlignment="1" applyProtection="1">
      <alignment horizontal="center" vertical="center" wrapText="1"/>
      <protection hidden="1"/>
    </xf>
    <xf numFmtId="0" fontId="7" fillId="0" borderId="10" xfId="0" applyFont="1" applyBorder="1" applyAlignment="1" applyProtection="1">
      <alignment horizontal="center" vertical="center" wrapText="1"/>
      <protection hidden="1"/>
    </xf>
    <xf numFmtId="0" fontId="7" fillId="3" borderId="35" xfId="0" applyFont="1" applyFill="1" applyBorder="1" applyAlignment="1" applyProtection="1">
      <alignment horizontal="center" vertical="center"/>
      <protection hidden="1"/>
    </xf>
    <xf numFmtId="0" fontId="8" fillId="2" borderId="26" xfId="0" applyFont="1" applyFill="1" applyBorder="1" applyAlignment="1" applyProtection="1">
      <alignment horizontal="center" vertical="center" wrapText="1"/>
      <protection hidden="1"/>
    </xf>
    <xf numFmtId="0" fontId="8" fillId="2" borderId="20" xfId="0" applyFont="1" applyFill="1" applyBorder="1" applyAlignment="1" applyProtection="1">
      <alignment horizontal="center" vertical="center" wrapText="1"/>
      <protection hidden="1"/>
    </xf>
    <xf numFmtId="0" fontId="14" fillId="0" borderId="20" xfId="0" applyFont="1" applyBorder="1" applyAlignment="1" applyProtection="1">
      <alignment horizontal="center" vertical="center" wrapText="1"/>
      <protection hidden="1"/>
    </xf>
    <xf numFmtId="0" fontId="14" fillId="0" borderId="10" xfId="0" applyFont="1" applyBorder="1" applyAlignment="1" applyProtection="1">
      <alignment horizontal="left" vertical="center" wrapText="1"/>
      <protection hidden="1"/>
    </xf>
    <xf numFmtId="0" fontId="7" fillId="0" borderId="12" xfId="0" applyFont="1" applyBorder="1" applyAlignment="1" applyProtection="1">
      <alignment horizontal="center" vertical="center" wrapText="1"/>
      <protection hidden="1"/>
    </xf>
    <xf numFmtId="14" fontId="8" fillId="0" borderId="19" xfId="0" applyNumberFormat="1" applyFont="1" applyBorder="1" applyAlignment="1" applyProtection="1">
      <alignment horizontal="center" vertical="center"/>
      <protection hidden="1"/>
    </xf>
    <xf numFmtId="0" fontId="18" fillId="2" borderId="0" xfId="0" applyFont="1" applyFill="1" applyAlignment="1" applyProtection="1">
      <alignment horizontal="center" vertical="center" wrapText="1"/>
      <protection hidden="1"/>
    </xf>
    <xf numFmtId="14" fontId="7" fillId="2" borderId="18" xfId="0" applyNumberFormat="1" applyFont="1" applyFill="1" applyBorder="1" applyAlignment="1">
      <alignment horizontal="center" vertical="center" wrapText="1"/>
    </xf>
    <xf numFmtId="0" fontId="7" fillId="2" borderId="18" xfId="0" applyFont="1" applyFill="1" applyBorder="1" applyAlignment="1">
      <alignment horizontal="center" vertical="center" wrapText="1"/>
    </xf>
    <xf numFmtId="0" fontId="19" fillId="3" borderId="37" xfId="0" applyFont="1" applyFill="1" applyBorder="1" applyAlignment="1">
      <alignment horizontal="center" vertical="center"/>
    </xf>
    <xf numFmtId="9" fontId="19" fillId="3" borderId="37" xfId="2" applyFont="1" applyFill="1" applyBorder="1" applyAlignment="1">
      <alignment horizontal="center" vertical="center"/>
    </xf>
    <xf numFmtId="0" fontId="18" fillId="2" borderId="38" xfId="0" applyFont="1" applyFill="1" applyBorder="1" applyAlignment="1">
      <alignment horizontal="center" vertical="center" wrapText="1"/>
    </xf>
    <xf numFmtId="0" fontId="18" fillId="2" borderId="39" xfId="0" applyFont="1" applyFill="1" applyBorder="1" applyAlignment="1">
      <alignment horizontal="center" vertical="center"/>
    </xf>
    <xf numFmtId="9" fontId="18" fillId="2" borderId="39" xfId="2" applyFont="1" applyFill="1" applyBorder="1" applyAlignment="1">
      <alignment horizontal="center" vertical="center"/>
    </xf>
    <xf numFmtId="0" fontId="18" fillId="2" borderId="20" xfId="0" applyFont="1" applyFill="1" applyBorder="1" applyAlignment="1">
      <alignment horizontal="center" vertical="center" wrapText="1"/>
    </xf>
    <xf numFmtId="0" fontId="18" fillId="2" borderId="39" xfId="0" applyFont="1" applyFill="1" applyBorder="1" applyAlignment="1">
      <alignment horizontal="center" vertical="center" wrapText="1"/>
    </xf>
    <xf numFmtId="0" fontId="18" fillId="2" borderId="34" xfId="0" applyFont="1" applyFill="1" applyBorder="1" applyAlignment="1">
      <alignment horizontal="center" vertical="center" wrapText="1"/>
    </xf>
    <xf numFmtId="0" fontId="16" fillId="2" borderId="18" xfId="0" applyFont="1" applyFill="1" applyBorder="1" applyAlignment="1">
      <alignment horizontal="center" vertical="center" wrapText="1"/>
    </xf>
    <xf numFmtId="0" fontId="16" fillId="2" borderId="17" xfId="0" applyFont="1" applyFill="1" applyBorder="1" applyAlignment="1">
      <alignment horizontal="center" vertical="center" wrapText="1"/>
    </xf>
    <xf numFmtId="0" fontId="18" fillId="4" borderId="39" xfId="0" applyFont="1" applyFill="1" applyBorder="1" applyAlignment="1">
      <alignment horizontal="center" vertical="center"/>
    </xf>
    <xf numFmtId="0" fontId="20" fillId="2" borderId="20" xfId="0" applyFont="1" applyFill="1" applyBorder="1" applyAlignment="1">
      <alignment horizontal="center" vertical="center" wrapText="1"/>
    </xf>
    <xf numFmtId="0" fontId="18" fillId="0" borderId="39" xfId="0" applyFont="1" applyBorder="1" applyAlignment="1">
      <alignment horizontal="center" vertical="center"/>
    </xf>
    <xf numFmtId="0" fontId="18" fillId="5" borderId="39" xfId="0" applyFont="1" applyFill="1" applyBorder="1" applyAlignment="1">
      <alignment horizontal="center" vertical="center"/>
    </xf>
    <xf numFmtId="0" fontId="18" fillId="0" borderId="0" xfId="0" applyFont="1" applyAlignment="1" applyProtection="1">
      <alignment horizontal="center" vertical="top" wrapText="1"/>
      <protection hidden="1"/>
    </xf>
    <xf numFmtId="0" fontId="18" fillId="0" borderId="0" xfId="0" applyFont="1" applyAlignment="1" applyProtection="1">
      <alignment horizontal="center" vertical="center"/>
      <protection hidden="1"/>
    </xf>
    <xf numFmtId="0" fontId="2" fillId="2" borderId="0" xfId="0" applyFont="1" applyFill="1" applyAlignment="1" applyProtection="1">
      <alignment horizontal="left" vertical="center"/>
      <protection hidden="1"/>
    </xf>
    <xf numFmtId="0" fontId="14" fillId="0" borderId="9" xfId="0" applyFont="1" applyBorder="1" applyAlignment="1" applyProtection="1">
      <alignment vertical="center" wrapText="1"/>
      <protection hidden="1"/>
    </xf>
    <xf numFmtId="0" fontId="7" fillId="0" borderId="9" xfId="0" applyFont="1" applyBorder="1" applyAlignment="1" applyProtection="1">
      <alignment vertical="center" wrapText="1"/>
      <protection hidden="1"/>
    </xf>
    <xf numFmtId="0" fontId="8" fillId="0" borderId="20" xfId="0" applyFont="1" applyBorder="1" applyAlignment="1" applyProtection="1">
      <alignment horizontal="center" vertical="center" wrapText="1"/>
      <protection hidden="1"/>
    </xf>
    <xf numFmtId="0" fontId="2" fillId="2" borderId="8" xfId="0" applyFont="1" applyFill="1" applyBorder="1" applyAlignment="1" applyProtection="1">
      <alignment horizontal="center" vertical="center"/>
      <protection hidden="1"/>
    </xf>
    <xf numFmtId="0" fontId="2" fillId="2" borderId="8" xfId="0" applyFont="1" applyFill="1" applyBorder="1" applyAlignment="1" applyProtection="1">
      <alignment horizontal="justify" vertical="center"/>
      <protection hidden="1"/>
    </xf>
    <xf numFmtId="9" fontId="18" fillId="0" borderId="39" xfId="2" applyFont="1" applyFill="1" applyBorder="1" applyAlignment="1">
      <alignment horizontal="center" vertical="center"/>
    </xf>
    <xf numFmtId="0" fontId="18" fillId="0" borderId="20" xfId="0" applyFont="1" applyBorder="1" applyAlignment="1">
      <alignment horizontal="center" vertical="center" wrapText="1"/>
    </xf>
    <xf numFmtId="0" fontId="18" fillId="0" borderId="39" xfId="0" applyFont="1" applyBorder="1" applyAlignment="1">
      <alignment horizontal="center" vertical="center" wrapText="1"/>
    </xf>
    <xf numFmtId="9" fontId="22" fillId="0" borderId="0" xfId="0" applyNumberFormat="1" applyFont="1"/>
    <xf numFmtId="0" fontId="18" fillId="0" borderId="0" xfId="0" applyFont="1" applyAlignment="1" applyProtection="1">
      <alignment horizontal="center" vertical="center" wrapText="1"/>
      <protection hidden="1"/>
    </xf>
    <xf numFmtId="0" fontId="7" fillId="0" borderId="9" xfId="0" applyFont="1" applyBorder="1" applyAlignment="1" applyProtection="1">
      <alignment horizontal="center" vertical="center" wrapText="1"/>
      <protection hidden="1"/>
    </xf>
    <xf numFmtId="0" fontId="14" fillId="6" borderId="10" xfId="0" applyFont="1" applyFill="1" applyBorder="1" applyAlignment="1" applyProtection="1">
      <alignment horizontal="justify" vertical="center" wrapText="1"/>
      <protection hidden="1"/>
    </xf>
    <xf numFmtId="0" fontId="18" fillId="2" borderId="37" xfId="0" applyFont="1" applyFill="1" applyBorder="1" applyAlignment="1">
      <alignment horizontal="center" vertical="center"/>
    </xf>
    <xf numFmtId="0" fontId="18" fillId="4" borderId="37" xfId="0" applyFont="1" applyFill="1" applyBorder="1" applyAlignment="1">
      <alignment horizontal="center" vertical="center"/>
    </xf>
    <xf numFmtId="9" fontId="18" fillId="2" borderId="37" xfId="2" applyFont="1" applyFill="1" applyBorder="1" applyAlignment="1">
      <alignment horizontal="center" vertical="center"/>
    </xf>
    <xf numFmtId="0" fontId="14" fillId="4" borderId="10" xfId="0" applyFont="1" applyFill="1" applyBorder="1" applyAlignment="1" applyProtection="1">
      <alignment horizontal="justify" vertical="center" wrapText="1"/>
      <protection hidden="1"/>
    </xf>
    <xf numFmtId="0" fontId="8" fillId="4" borderId="22" xfId="0" applyFont="1" applyFill="1" applyBorder="1" applyAlignment="1" applyProtection="1">
      <alignment horizontal="center" vertical="center" wrapText="1"/>
      <protection hidden="1"/>
    </xf>
    <xf numFmtId="0" fontId="8" fillId="4" borderId="10" xfId="0" applyFont="1" applyFill="1" applyBorder="1" applyAlignment="1" applyProtection="1">
      <alignment horizontal="center" vertical="center" wrapText="1"/>
      <protection hidden="1"/>
    </xf>
    <xf numFmtId="0" fontId="14" fillId="0" borderId="22" xfId="0" applyFont="1" applyBorder="1" applyAlignment="1" applyProtection="1">
      <alignment horizontal="justify" vertical="center" wrapText="1"/>
      <protection hidden="1"/>
    </xf>
    <xf numFmtId="14" fontId="8" fillId="4" borderId="20" xfId="0" applyNumberFormat="1" applyFont="1" applyFill="1" applyBorder="1" applyAlignment="1" applyProtection="1">
      <alignment horizontal="center" vertical="center" wrapText="1"/>
      <protection hidden="1"/>
    </xf>
    <xf numFmtId="0" fontId="8" fillId="0" borderId="13" xfId="0" applyFont="1" applyBorder="1" applyAlignment="1" applyProtection="1">
      <alignment horizontal="center" vertical="center"/>
      <protection hidden="1"/>
    </xf>
    <xf numFmtId="0" fontId="19" fillId="2" borderId="10" xfId="0" applyFont="1" applyFill="1" applyBorder="1" applyAlignment="1" applyProtection="1">
      <alignment horizontal="center" vertical="center"/>
      <protection hidden="1"/>
    </xf>
    <xf numFmtId="0" fontId="19" fillId="2" borderId="10" xfId="0" applyFont="1" applyFill="1" applyBorder="1" applyAlignment="1" applyProtection="1">
      <alignment horizontal="center" vertical="center" wrapText="1"/>
      <protection hidden="1"/>
    </xf>
    <xf numFmtId="0" fontId="2" fillId="0" borderId="0" xfId="0" applyFont="1" applyAlignment="1" applyProtection="1">
      <alignment horizontal="center" vertical="center"/>
      <protection hidden="1"/>
    </xf>
    <xf numFmtId="0" fontId="2" fillId="0" borderId="0" xfId="0" applyFont="1" applyAlignment="1" applyProtection="1">
      <alignment horizontal="center" vertical="center" wrapText="1"/>
      <protection hidden="1"/>
    </xf>
    <xf numFmtId="0" fontId="2" fillId="10" borderId="0" xfId="0" applyFont="1" applyFill="1" applyAlignment="1" applyProtection="1">
      <alignment horizontal="center" vertical="center"/>
      <protection hidden="1"/>
    </xf>
    <xf numFmtId="0" fontId="2" fillId="10" borderId="10" xfId="0" applyFont="1" applyFill="1" applyBorder="1" applyAlignment="1" applyProtection="1">
      <alignment horizontal="center" vertical="center"/>
      <protection hidden="1"/>
    </xf>
    <xf numFmtId="0" fontId="2" fillId="10" borderId="0" xfId="0" applyFont="1" applyFill="1" applyAlignment="1" applyProtection="1">
      <alignment horizontal="center" vertical="center" wrapText="1"/>
      <protection hidden="1"/>
    </xf>
    <xf numFmtId="14" fontId="23" fillId="0" borderId="43" xfId="0" applyNumberFormat="1" applyFont="1" applyBorder="1" applyAlignment="1">
      <alignment horizontal="center" vertical="center" wrapText="1"/>
    </xf>
    <xf numFmtId="0" fontId="13" fillId="9" borderId="43" xfId="0" applyFont="1" applyFill="1" applyBorder="1" applyAlignment="1">
      <alignment horizontal="justify" vertical="center" wrapText="1"/>
    </xf>
    <xf numFmtId="0" fontId="13" fillId="10" borderId="43" xfId="0" applyFont="1" applyFill="1" applyBorder="1" applyAlignment="1">
      <alignment horizontal="center" vertical="center" wrapText="1"/>
    </xf>
    <xf numFmtId="14" fontId="13" fillId="9" borderId="43" xfId="0" applyNumberFormat="1" applyFont="1" applyFill="1" applyBorder="1" applyAlignment="1">
      <alignment horizontal="center" vertical="center" wrapText="1"/>
    </xf>
    <xf numFmtId="0" fontId="13" fillId="13" borderId="45" xfId="0" applyFont="1" applyFill="1" applyBorder="1" applyAlignment="1">
      <alignment horizontal="justify" vertical="center" wrapText="1"/>
    </xf>
    <xf numFmtId="14" fontId="23" fillId="11" borderId="45" xfId="0" applyNumberFormat="1" applyFont="1" applyFill="1" applyBorder="1" applyAlignment="1">
      <alignment horizontal="center" vertical="center" wrapText="1"/>
    </xf>
    <xf numFmtId="0" fontId="23" fillId="10" borderId="10" xfId="0" applyFont="1" applyFill="1" applyBorder="1" applyAlignment="1">
      <alignment horizontal="justify" vertical="center" wrapText="1"/>
    </xf>
    <xf numFmtId="0" fontId="13" fillId="10" borderId="10" xfId="0" applyFont="1" applyFill="1" applyBorder="1" applyAlignment="1">
      <alignment horizontal="center" vertical="center" wrapText="1"/>
    </xf>
    <xf numFmtId="14" fontId="13" fillId="10" borderId="10" xfId="0" applyNumberFormat="1" applyFont="1" applyFill="1" applyBorder="1" applyAlignment="1">
      <alignment horizontal="center" vertical="center" wrapText="1"/>
    </xf>
    <xf numFmtId="0" fontId="2" fillId="10" borderId="10" xfId="0" applyFont="1" applyFill="1" applyBorder="1" applyAlignment="1">
      <alignment horizontal="center" vertical="center" wrapText="1"/>
    </xf>
    <xf numFmtId="0" fontId="13" fillId="10" borderId="10" xfId="0" applyFont="1" applyFill="1" applyBorder="1" applyAlignment="1">
      <alignment horizontal="justify" vertical="center" wrapText="1"/>
    </xf>
    <xf numFmtId="0" fontId="13" fillId="2" borderId="0" xfId="0" applyFont="1" applyFill="1" applyAlignment="1">
      <alignment horizontal="justify" vertical="center" wrapText="1"/>
    </xf>
    <xf numFmtId="0" fontId="13" fillId="12" borderId="0" xfId="0" applyFont="1" applyFill="1" applyAlignment="1">
      <alignment horizontal="center" vertical="center" wrapText="1"/>
    </xf>
    <xf numFmtId="164" fontId="13" fillId="0" borderId="0" xfId="0" applyNumberFormat="1" applyFont="1" applyAlignment="1">
      <alignment horizontal="center" vertical="center" wrapText="1"/>
    </xf>
    <xf numFmtId="0" fontId="19" fillId="3" borderId="26" xfId="0" applyFont="1" applyFill="1" applyBorder="1" applyAlignment="1" applyProtection="1">
      <alignment horizontal="center" vertical="center"/>
      <protection hidden="1"/>
    </xf>
    <xf numFmtId="0" fontId="19" fillId="2" borderId="26" xfId="0" applyFont="1" applyFill="1" applyBorder="1" applyAlignment="1" applyProtection="1">
      <alignment horizontal="center" vertical="center"/>
      <protection hidden="1"/>
    </xf>
    <xf numFmtId="0" fontId="19" fillId="10" borderId="10" xfId="0" applyFont="1" applyFill="1" applyBorder="1" applyAlignment="1" applyProtection="1">
      <alignment horizontal="center" vertical="center"/>
      <protection hidden="1"/>
    </xf>
    <xf numFmtId="0" fontId="19" fillId="10" borderId="10" xfId="0" applyFont="1" applyFill="1" applyBorder="1" applyAlignment="1" applyProtection="1">
      <alignment horizontal="center" vertical="center" wrapText="1"/>
      <protection hidden="1"/>
    </xf>
    <xf numFmtId="0" fontId="19" fillId="2" borderId="20" xfId="0" applyFont="1" applyFill="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14" fontId="2" fillId="0" borderId="20" xfId="0" applyNumberFormat="1" applyFont="1" applyBorder="1" applyAlignment="1" applyProtection="1">
      <alignment horizontal="center" vertical="center" wrapText="1"/>
      <protection hidden="1"/>
    </xf>
    <xf numFmtId="0" fontId="19" fillId="5" borderId="10" xfId="0" applyFont="1" applyFill="1" applyBorder="1" applyAlignment="1" applyProtection="1">
      <alignment horizontal="center" vertical="center" wrapText="1"/>
      <protection hidden="1"/>
    </xf>
    <xf numFmtId="14" fontId="2" fillId="5" borderId="20" xfId="0" applyNumberFormat="1" applyFont="1" applyFill="1" applyBorder="1" applyAlignment="1" applyProtection="1">
      <alignment horizontal="center" vertical="center" wrapText="1"/>
      <protection hidden="1"/>
    </xf>
    <xf numFmtId="0" fontId="2" fillId="7" borderId="10" xfId="0" applyFont="1" applyFill="1" applyBorder="1" applyAlignment="1" applyProtection="1">
      <alignment horizontal="center" vertical="center" wrapText="1"/>
      <protection hidden="1"/>
    </xf>
    <xf numFmtId="14" fontId="2" fillId="7" borderId="10" xfId="0" applyNumberFormat="1" applyFont="1" applyFill="1" applyBorder="1" applyAlignment="1" applyProtection="1">
      <alignment horizontal="center" vertical="center" wrapText="1"/>
      <protection hidden="1"/>
    </xf>
    <xf numFmtId="0" fontId="19" fillId="0" borderId="10" xfId="0" applyFont="1" applyBorder="1" applyAlignment="1" applyProtection="1">
      <alignment horizontal="center" vertical="center" wrapText="1"/>
      <protection hidden="1"/>
    </xf>
    <xf numFmtId="14" fontId="2" fillId="0" borderId="10" xfId="0" applyNumberFormat="1" applyFont="1" applyBorder="1" applyAlignment="1" applyProtection="1">
      <alignment horizontal="center" vertical="center" wrapText="1"/>
      <protection hidden="1"/>
    </xf>
    <xf numFmtId="14" fontId="2" fillId="2" borderId="20" xfId="0" applyNumberFormat="1" applyFont="1" applyFill="1" applyBorder="1" applyAlignment="1" applyProtection="1">
      <alignment horizontal="center" vertical="center" wrapText="1"/>
      <protection hidden="1"/>
    </xf>
    <xf numFmtId="14" fontId="2" fillId="2" borderId="10" xfId="0" applyNumberFormat="1" applyFont="1" applyFill="1" applyBorder="1" applyAlignment="1" applyProtection="1">
      <alignment horizontal="center" vertical="center" wrapText="1"/>
      <protection hidden="1"/>
    </xf>
    <xf numFmtId="0" fontId="19" fillId="7" borderId="10" xfId="0" applyFont="1" applyFill="1" applyBorder="1" applyAlignment="1" applyProtection="1">
      <alignment horizontal="center" vertical="center" wrapText="1"/>
      <protection hidden="1"/>
    </xf>
    <xf numFmtId="0" fontId="19" fillId="3" borderId="35" xfId="0" applyFont="1" applyFill="1" applyBorder="1" applyAlignment="1" applyProtection="1">
      <alignment horizontal="center" vertical="center"/>
      <protection hidden="1"/>
    </xf>
    <xf numFmtId="0" fontId="2" fillId="2" borderId="26" xfId="0" applyFont="1" applyFill="1" applyBorder="1" applyAlignment="1" applyProtection="1">
      <alignment vertical="center" wrapText="1"/>
      <protection hidden="1"/>
    </xf>
    <xf numFmtId="0" fontId="19" fillId="3" borderId="10" xfId="0" applyFont="1" applyFill="1" applyBorder="1" applyAlignment="1" applyProtection="1">
      <alignment horizontal="center" vertical="center" wrapText="1"/>
      <protection hidden="1"/>
    </xf>
    <xf numFmtId="0" fontId="19" fillId="8" borderId="9" xfId="0" applyFont="1" applyFill="1" applyBorder="1" applyAlignment="1" applyProtection="1">
      <alignment horizontal="center" vertical="center" wrapText="1"/>
      <protection hidden="1"/>
    </xf>
    <xf numFmtId="0" fontId="2" fillId="8" borderId="10" xfId="0" applyFont="1" applyFill="1" applyBorder="1" applyAlignment="1" applyProtection="1">
      <alignment horizontal="center" vertical="center" wrapText="1"/>
      <protection hidden="1"/>
    </xf>
    <xf numFmtId="0" fontId="19" fillId="0" borderId="9" xfId="0" applyFont="1" applyBorder="1" applyAlignment="1" applyProtection="1">
      <alignment horizontal="center" vertical="center" wrapText="1"/>
      <protection hidden="1"/>
    </xf>
    <xf numFmtId="0" fontId="2" fillId="0" borderId="20" xfId="0" applyFont="1" applyBorder="1" applyAlignment="1" applyProtection="1">
      <alignment horizontal="center" vertical="center" wrapText="1"/>
      <protection hidden="1"/>
    </xf>
    <xf numFmtId="14" fontId="2" fillId="8" borderId="20" xfId="0" applyNumberFormat="1" applyFont="1" applyFill="1" applyBorder="1" applyAlignment="1" applyProtection="1">
      <alignment horizontal="center" vertical="center" wrapText="1"/>
      <protection hidden="1"/>
    </xf>
    <xf numFmtId="0" fontId="2" fillId="0" borderId="0" xfId="0" applyFont="1" applyAlignment="1">
      <alignment horizontal="center" vertical="center" wrapText="1"/>
    </xf>
    <xf numFmtId="0" fontId="19" fillId="8" borderId="10" xfId="0" applyFont="1" applyFill="1" applyBorder="1" applyAlignment="1" applyProtection="1">
      <alignment horizontal="center" vertical="center" wrapText="1"/>
      <protection hidden="1"/>
    </xf>
    <xf numFmtId="0" fontId="2" fillId="5" borderId="10" xfId="0" applyFont="1" applyFill="1" applyBorder="1" applyAlignment="1" applyProtection="1">
      <alignment horizontal="justify" vertical="center"/>
      <protection hidden="1"/>
    </xf>
    <xf numFmtId="0" fontId="19" fillId="9" borderId="10" xfId="0" applyFont="1" applyFill="1" applyBorder="1" applyAlignment="1" applyProtection="1">
      <alignment horizontal="center" vertical="center" wrapText="1"/>
      <protection hidden="1"/>
    </xf>
    <xf numFmtId="0" fontId="2" fillId="9" borderId="10" xfId="0" applyFont="1" applyFill="1" applyBorder="1" applyAlignment="1" applyProtection="1">
      <alignment horizontal="justify" vertical="center"/>
      <protection hidden="1"/>
    </xf>
    <xf numFmtId="0" fontId="2" fillId="9" borderId="10" xfId="0" applyFont="1" applyFill="1" applyBorder="1" applyAlignment="1" applyProtection="1">
      <alignment horizontal="center" vertical="center" wrapText="1"/>
      <protection hidden="1"/>
    </xf>
    <xf numFmtId="14" fontId="2" fillId="9" borderId="10" xfId="0" applyNumberFormat="1" applyFont="1" applyFill="1" applyBorder="1" applyAlignment="1" applyProtection="1">
      <alignment horizontal="center" vertical="center" wrapText="1"/>
      <protection hidden="1"/>
    </xf>
    <xf numFmtId="0" fontId="19" fillId="3" borderId="10" xfId="0" applyFont="1" applyFill="1" applyBorder="1" applyAlignment="1" applyProtection="1">
      <alignment horizontal="center" vertical="center"/>
      <protection hidden="1"/>
    </xf>
    <xf numFmtId="14" fontId="2" fillId="2" borderId="10" xfId="0" applyNumberFormat="1" applyFont="1" applyFill="1" applyBorder="1" applyAlignment="1" applyProtection="1">
      <alignment horizontal="center" vertical="center"/>
      <protection hidden="1"/>
    </xf>
    <xf numFmtId="0" fontId="2" fillId="2" borderId="10" xfId="0" applyFont="1" applyFill="1" applyBorder="1" applyAlignment="1" applyProtection="1">
      <alignment vertical="center" wrapText="1"/>
      <protection hidden="1"/>
    </xf>
    <xf numFmtId="14" fontId="2" fillId="5" borderId="10" xfId="0" applyNumberFormat="1" applyFont="1" applyFill="1" applyBorder="1" applyAlignment="1" applyProtection="1">
      <alignment horizontal="center" vertical="center"/>
      <protection hidden="1"/>
    </xf>
    <xf numFmtId="14" fontId="2" fillId="5" borderId="10" xfId="0" applyNumberFormat="1" applyFont="1" applyFill="1" applyBorder="1" applyAlignment="1" applyProtection="1">
      <alignment horizontal="center" vertical="center" wrapText="1"/>
      <protection hidden="1"/>
    </xf>
    <xf numFmtId="0" fontId="2" fillId="5" borderId="10" xfId="0" applyFont="1" applyFill="1" applyBorder="1" applyAlignment="1" applyProtection="1">
      <alignment horizontal="justify" vertical="center" wrapText="1"/>
      <protection hidden="1"/>
    </xf>
    <xf numFmtId="0" fontId="2" fillId="2" borderId="0" xfId="0" applyFont="1" applyFill="1" applyAlignment="1" applyProtection="1">
      <alignment vertical="center" wrapText="1"/>
      <protection hidden="1"/>
    </xf>
    <xf numFmtId="164" fontId="2" fillId="2" borderId="0" xfId="0" applyNumberFormat="1" applyFont="1" applyFill="1" applyAlignment="1" applyProtection="1">
      <alignment horizontal="center" vertical="center" wrapText="1"/>
      <protection hidden="1"/>
    </xf>
    <xf numFmtId="0" fontId="2" fillId="5" borderId="10" xfId="0" applyFont="1" applyFill="1" applyBorder="1" applyAlignment="1" applyProtection="1">
      <alignment horizontal="center" vertical="center"/>
      <protection hidden="1"/>
    </xf>
    <xf numFmtId="14" fontId="2" fillId="10" borderId="10" xfId="0" applyNumberFormat="1" applyFont="1" applyFill="1" applyBorder="1" applyAlignment="1">
      <alignment horizontal="center" vertical="center" wrapText="1"/>
    </xf>
    <xf numFmtId="14" fontId="2" fillId="0" borderId="10" xfId="0" applyNumberFormat="1" applyFont="1" applyBorder="1" applyAlignment="1" applyProtection="1">
      <alignment horizontal="center" vertical="center"/>
      <protection hidden="1"/>
    </xf>
    <xf numFmtId="14" fontId="2" fillId="10" borderId="10" xfId="0" applyNumberFormat="1" applyFont="1" applyFill="1" applyBorder="1" applyAlignment="1" applyProtection="1">
      <alignment horizontal="center" vertical="center" wrapText="1"/>
      <protection hidden="1"/>
    </xf>
    <xf numFmtId="0" fontId="13" fillId="2" borderId="10" xfId="0" applyFont="1" applyFill="1" applyBorder="1" applyAlignment="1" applyProtection="1">
      <alignment horizontal="center" vertical="center" wrapText="1"/>
      <protection hidden="1"/>
    </xf>
    <xf numFmtId="14" fontId="13" fillId="2" borderId="10" xfId="0" applyNumberFormat="1" applyFont="1" applyFill="1" applyBorder="1" applyAlignment="1" applyProtection="1">
      <alignment horizontal="center" vertical="center"/>
      <protection hidden="1"/>
    </xf>
    <xf numFmtId="14" fontId="13" fillId="5" borderId="10" xfId="0" applyNumberFormat="1" applyFont="1" applyFill="1" applyBorder="1" applyAlignment="1" applyProtection="1">
      <alignment horizontal="center" vertical="center"/>
      <protection hidden="1"/>
    </xf>
    <xf numFmtId="0" fontId="2" fillId="10" borderId="10" xfId="0" applyFont="1" applyFill="1" applyBorder="1" applyAlignment="1">
      <alignment horizontal="justify" vertical="center" wrapText="1"/>
    </xf>
    <xf numFmtId="0" fontId="19" fillId="0" borderId="10" xfId="0" applyFont="1" applyBorder="1" applyAlignment="1" applyProtection="1">
      <alignment horizontal="center" vertical="center"/>
      <protection hidden="1"/>
    </xf>
    <xf numFmtId="9" fontId="2" fillId="0" borderId="0" xfId="0" applyNumberFormat="1" applyFont="1" applyAlignment="1">
      <alignment horizontal="center" vertical="center" wrapText="1"/>
    </xf>
    <xf numFmtId="0" fontId="2" fillId="0" borderId="0" xfId="0" applyFont="1" applyAlignment="1">
      <alignment horizontal="justify" vertical="center" wrapText="1"/>
    </xf>
    <xf numFmtId="0" fontId="19" fillId="0" borderId="0" xfId="0" applyFont="1" applyAlignment="1" applyProtection="1">
      <alignment horizontal="center" vertical="center" textRotation="90"/>
      <protection hidden="1"/>
    </xf>
    <xf numFmtId="0" fontId="19" fillId="0" borderId="0" xfId="0" applyFont="1" applyAlignment="1" applyProtection="1">
      <alignment horizontal="center" vertical="center"/>
      <protection hidden="1"/>
    </xf>
    <xf numFmtId="0" fontId="19" fillId="0" borderId="0" xfId="0" applyFont="1" applyAlignment="1" applyProtection="1">
      <alignment vertical="center"/>
      <protection hidden="1"/>
    </xf>
    <xf numFmtId="1" fontId="2" fillId="10" borderId="10" xfId="0" applyNumberFormat="1" applyFont="1" applyFill="1" applyBorder="1" applyAlignment="1">
      <alignment horizontal="center" vertical="center" wrapText="1"/>
    </xf>
    <xf numFmtId="9" fontId="2" fillId="10" borderId="10" xfId="0" applyNumberFormat="1" applyFont="1" applyFill="1" applyBorder="1" applyAlignment="1">
      <alignment horizontal="center" vertical="center" wrapText="1"/>
    </xf>
    <xf numFmtId="0" fontId="2" fillId="14" borderId="10" xfId="0" applyFont="1" applyFill="1" applyBorder="1" applyAlignment="1" applyProtection="1">
      <alignment horizontal="center" vertical="center" wrapText="1"/>
      <protection hidden="1"/>
    </xf>
    <xf numFmtId="14" fontId="2" fillId="10" borderId="10" xfId="0" applyNumberFormat="1" applyFont="1" applyFill="1" applyBorder="1" applyAlignment="1" applyProtection="1">
      <alignment horizontal="center" vertical="center"/>
      <protection hidden="1"/>
    </xf>
    <xf numFmtId="0" fontId="2" fillId="10" borderId="45" xfId="0" applyFont="1" applyFill="1" applyBorder="1" applyAlignment="1">
      <alignment horizontal="center" vertical="center" wrapText="1"/>
    </xf>
    <xf numFmtId="0" fontId="2" fillId="10" borderId="45" xfId="0" applyFont="1" applyFill="1" applyBorder="1" applyAlignment="1">
      <alignment horizontal="justify" vertical="center" wrapText="1"/>
    </xf>
    <xf numFmtId="0" fontId="2" fillId="10" borderId="43" xfId="0" applyFont="1" applyFill="1" applyBorder="1" applyAlignment="1">
      <alignment horizontal="justify" vertical="center" wrapText="1"/>
    </xf>
    <xf numFmtId="14" fontId="2" fillId="14" borderId="20" xfId="0" applyNumberFormat="1" applyFont="1" applyFill="1" applyBorder="1" applyAlignment="1" applyProtection="1">
      <alignment horizontal="center" vertical="center" wrapText="1"/>
      <protection hidden="1"/>
    </xf>
    <xf numFmtId="0" fontId="19" fillId="14" borderId="10" xfId="0" applyFont="1" applyFill="1" applyBorder="1" applyAlignment="1" applyProtection="1">
      <alignment horizontal="center" vertical="center" wrapText="1"/>
      <protection hidden="1"/>
    </xf>
    <xf numFmtId="0" fontId="2" fillId="10" borderId="43" xfId="0" applyFont="1" applyFill="1" applyBorder="1" applyAlignment="1">
      <alignment horizontal="center" vertical="center" wrapText="1"/>
    </xf>
    <xf numFmtId="0" fontId="19" fillId="2" borderId="0" xfId="0" applyFont="1" applyFill="1" applyAlignment="1" applyProtection="1">
      <alignment horizontal="center" vertical="center"/>
      <protection hidden="1"/>
    </xf>
    <xf numFmtId="0" fontId="2" fillId="2" borderId="10" xfId="0" applyFont="1" applyFill="1" applyBorder="1" applyAlignment="1" applyProtection="1">
      <alignment horizontal="center" vertical="center" wrapText="1"/>
      <protection hidden="1"/>
    </xf>
    <xf numFmtId="0" fontId="2" fillId="5" borderId="10" xfId="0" applyFont="1" applyFill="1" applyBorder="1" applyAlignment="1" applyProtection="1">
      <alignment horizontal="center" vertical="center" wrapText="1"/>
      <protection hidden="1"/>
    </xf>
    <xf numFmtId="0" fontId="2" fillId="2" borderId="26" xfId="0" applyFont="1" applyFill="1" applyBorder="1" applyAlignment="1" applyProtection="1">
      <alignment horizontal="center" vertical="center" wrapText="1"/>
      <protection hidden="1"/>
    </xf>
    <xf numFmtId="0" fontId="2" fillId="2" borderId="40" xfId="0" applyFont="1" applyFill="1" applyBorder="1" applyAlignment="1" applyProtection="1">
      <alignment horizontal="center" vertical="center" wrapText="1"/>
      <protection hidden="1"/>
    </xf>
    <xf numFmtId="0" fontId="2" fillId="10" borderId="10" xfId="0" applyFont="1" applyFill="1" applyBorder="1" applyAlignment="1" applyProtection="1">
      <alignment horizontal="center" vertical="center" wrapText="1"/>
      <protection hidden="1"/>
    </xf>
    <xf numFmtId="0" fontId="13" fillId="0" borderId="10" xfId="0" applyFont="1" applyBorder="1" applyAlignment="1">
      <alignment horizontal="justify" vertical="center" wrapText="1"/>
    </xf>
    <xf numFmtId="0" fontId="2" fillId="0" borderId="10" xfId="0" applyFont="1" applyBorder="1" applyAlignment="1">
      <alignment horizontal="center" vertical="center" wrapText="1"/>
    </xf>
    <xf numFmtId="0" fontId="2" fillId="0" borderId="10" xfId="0" applyFont="1" applyBorder="1" applyAlignment="1">
      <alignment horizontal="justify" vertical="center" wrapText="1"/>
    </xf>
    <xf numFmtId="14" fontId="13" fillId="0" borderId="10" xfId="0" applyNumberFormat="1" applyFont="1" applyBorder="1" applyAlignment="1" applyProtection="1">
      <alignment horizontal="center" vertical="center"/>
      <protection hidden="1"/>
    </xf>
    <xf numFmtId="0" fontId="2" fillId="0" borderId="10" xfId="0" applyFont="1" applyBorder="1" applyAlignment="1" applyProtection="1">
      <alignment horizontal="center" vertical="center"/>
      <protection hidden="1"/>
    </xf>
    <xf numFmtId="0" fontId="2" fillId="0" borderId="10" xfId="0" applyFont="1" applyBorder="1" applyAlignment="1" applyProtection="1">
      <alignment horizontal="justify" vertical="center"/>
      <protection hidden="1"/>
    </xf>
    <xf numFmtId="164" fontId="2" fillId="0" borderId="10" xfId="0" applyNumberFormat="1" applyFont="1" applyBorder="1" applyAlignment="1" applyProtection="1">
      <alignment horizontal="center" vertical="center" wrapText="1"/>
      <protection hidden="1"/>
    </xf>
    <xf numFmtId="0" fontId="2" fillId="5" borderId="0" xfId="0" applyFont="1" applyFill="1" applyAlignment="1">
      <alignment horizontal="center" vertical="center" wrapText="1"/>
    </xf>
    <xf numFmtId="9" fontId="2" fillId="0" borderId="10" xfId="0" applyNumberFormat="1" applyFont="1" applyBorder="1" applyAlignment="1">
      <alignment horizontal="center" vertical="center" wrapText="1"/>
    </xf>
    <xf numFmtId="0" fontId="2" fillId="14" borderId="10" xfId="0" applyFont="1" applyFill="1" applyBorder="1" applyAlignment="1" applyProtection="1">
      <alignment horizontal="justify" vertical="center" wrapText="1"/>
      <protection hidden="1"/>
    </xf>
    <xf numFmtId="0" fontId="2" fillId="7" borderId="10" xfId="0" applyFont="1" applyFill="1" applyBorder="1" applyAlignment="1" applyProtection="1">
      <alignment horizontal="justify" vertical="center" wrapText="1"/>
      <protection hidden="1"/>
    </xf>
    <xf numFmtId="0" fontId="2" fillId="0" borderId="10" xfId="0" applyFont="1" applyBorder="1" applyAlignment="1" applyProtection="1">
      <alignment horizontal="justify" vertical="center" wrapText="1"/>
      <protection hidden="1"/>
    </xf>
    <xf numFmtId="0" fontId="2" fillId="8" borderId="9" xfId="0" applyFont="1" applyFill="1" applyBorder="1" applyAlignment="1" applyProtection="1">
      <alignment horizontal="justify" vertical="center" wrapText="1"/>
      <protection hidden="1"/>
    </xf>
    <xf numFmtId="9" fontId="2" fillId="7" borderId="9" xfId="0" applyNumberFormat="1" applyFont="1" applyFill="1" applyBorder="1" applyAlignment="1" applyProtection="1">
      <alignment horizontal="center" vertical="center" wrapText="1"/>
      <protection hidden="1"/>
    </xf>
    <xf numFmtId="0" fontId="2" fillId="7" borderId="9" xfId="0" applyFont="1" applyFill="1" applyBorder="1" applyAlignment="1" applyProtection="1">
      <alignment horizontal="center" vertical="center" wrapText="1"/>
      <protection hidden="1"/>
    </xf>
    <xf numFmtId="0" fontId="2" fillId="0" borderId="9" xfId="0" applyFont="1" applyBorder="1" applyAlignment="1" applyProtection="1">
      <alignment vertical="center" wrapText="1"/>
      <protection hidden="1"/>
    </xf>
    <xf numFmtId="0" fontId="2" fillId="8" borderId="9" xfId="0" applyFont="1" applyFill="1" applyBorder="1" applyAlignment="1" applyProtection="1">
      <alignment vertical="center" wrapText="1"/>
      <protection hidden="1"/>
    </xf>
    <xf numFmtId="0" fontId="2" fillId="0" borderId="10" xfId="0" applyFont="1" applyBorder="1" applyAlignment="1" applyProtection="1">
      <alignment horizontal="left" vertical="center" wrapText="1"/>
      <protection hidden="1"/>
    </xf>
    <xf numFmtId="0" fontId="2" fillId="8" borderId="10" xfId="0" applyFont="1" applyFill="1" applyBorder="1" applyAlignment="1" applyProtection="1">
      <alignment horizontal="left" vertical="center" wrapText="1"/>
      <protection hidden="1"/>
    </xf>
    <xf numFmtId="0" fontId="2" fillId="2" borderId="10" xfId="0" applyFont="1" applyFill="1" applyBorder="1" applyAlignment="1" applyProtection="1">
      <alignment horizontal="justify" vertical="center" wrapText="1"/>
      <protection hidden="1"/>
    </xf>
    <xf numFmtId="0" fontId="2" fillId="8" borderId="10" xfId="0" applyFont="1" applyFill="1" applyBorder="1" applyAlignment="1" applyProtection="1">
      <alignment horizontal="justify" vertical="center" wrapText="1"/>
      <protection hidden="1"/>
    </xf>
    <xf numFmtId="9" fontId="2" fillId="7" borderId="10" xfId="0" applyNumberFormat="1" applyFont="1" applyFill="1" applyBorder="1" applyAlignment="1" applyProtection="1">
      <alignment horizontal="center" vertical="center" wrapText="1"/>
      <protection hidden="1"/>
    </xf>
    <xf numFmtId="0" fontId="2" fillId="9" borderId="10" xfId="0" applyFont="1" applyFill="1" applyBorder="1" applyAlignment="1" applyProtection="1">
      <alignment horizontal="justify" vertical="center" wrapText="1"/>
      <protection hidden="1"/>
    </xf>
    <xf numFmtId="0" fontId="13" fillId="5" borderId="10" xfId="0" applyFont="1" applyFill="1" applyBorder="1" applyAlignment="1" applyProtection="1">
      <alignment horizontal="justify" vertical="center" wrapText="1"/>
      <protection hidden="1"/>
    </xf>
    <xf numFmtId="0" fontId="2" fillId="10" borderId="10" xfId="0" applyFont="1" applyFill="1" applyBorder="1" applyAlignment="1" applyProtection="1">
      <alignment horizontal="justify" vertical="center" wrapText="1"/>
      <protection hidden="1"/>
    </xf>
    <xf numFmtId="9" fontId="2" fillId="10" borderId="10" xfId="0" applyNumberFormat="1" applyFont="1" applyFill="1" applyBorder="1" applyAlignment="1" applyProtection="1">
      <alignment horizontal="center" vertical="center" wrapText="1"/>
      <protection hidden="1"/>
    </xf>
    <xf numFmtId="0" fontId="13" fillId="2" borderId="10" xfId="0" applyFont="1" applyFill="1" applyBorder="1" applyAlignment="1" applyProtection="1">
      <alignment horizontal="justify" vertical="center" wrapText="1"/>
      <protection hidden="1"/>
    </xf>
    <xf numFmtId="0" fontId="13" fillId="2" borderId="0" xfId="0" applyFont="1" applyFill="1" applyAlignment="1" applyProtection="1">
      <alignment horizontal="left" vertical="center"/>
      <protection hidden="1"/>
    </xf>
    <xf numFmtId="9" fontId="2" fillId="0" borderId="10" xfId="0" applyNumberFormat="1" applyFont="1" applyBorder="1" applyAlignment="1" applyProtection="1">
      <alignment horizontal="center" vertical="center" wrapText="1"/>
      <protection hidden="1"/>
    </xf>
    <xf numFmtId="0" fontId="23" fillId="0" borderId="10" xfId="0" applyFont="1" applyBorder="1" applyAlignment="1">
      <alignment horizontal="justify" vertical="center" wrapText="1"/>
    </xf>
    <xf numFmtId="0" fontId="13" fillId="0" borderId="10" xfId="0" applyFont="1" applyBorder="1" applyAlignment="1">
      <alignment horizontal="center" vertical="center" wrapText="1"/>
    </xf>
    <xf numFmtId="14" fontId="13" fillId="0" borderId="10" xfId="0" applyNumberFormat="1" applyFont="1" applyBorder="1" applyAlignment="1">
      <alignment horizontal="center" vertical="center" wrapText="1"/>
    </xf>
    <xf numFmtId="0" fontId="13" fillId="0" borderId="10" xfId="0" applyFont="1" applyBorder="1" applyAlignment="1" applyProtection="1">
      <alignment horizontal="justify" vertical="center" wrapText="1"/>
      <protection hidden="1"/>
    </xf>
    <xf numFmtId="0" fontId="13" fillId="0" borderId="10" xfId="0" applyFont="1" applyBorder="1" applyAlignment="1" applyProtection="1">
      <alignment horizontal="center" vertical="center" wrapText="1"/>
      <protection hidden="1"/>
    </xf>
    <xf numFmtId="1" fontId="2" fillId="0" borderId="10" xfId="0" applyNumberFormat="1" applyFont="1" applyBorder="1" applyAlignment="1">
      <alignment horizontal="center" vertical="center" wrapText="1"/>
    </xf>
    <xf numFmtId="14" fontId="2" fillId="0" borderId="10" xfId="0" applyNumberFormat="1" applyFont="1" applyBorder="1" applyAlignment="1">
      <alignment horizontal="center" vertical="center" wrapText="1"/>
    </xf>
    <xf numFmtId="14" fontId="23" fillId="0" borderId="10" xfId="0" applyNumberFormat="1" applyFont="1" applyBorder="1" applyAlignment="1">
      <alignment horizontal="center" vertical="center" wrapText="1"/>
    </xf>
    <xf numFmtId="0" fontId="2" fillId="0" borderId="10" xfId="0" applyFont="1" applyBorder="1" applyAlignment="1" applyProtection="1">
      <alignment vertical="center" wrapText="1"/>
      <protection hidden="1"/>
    </xf>
    <xf numFmtId="0" fontId="2" fillId="2" borderId="1" xfId="0" applyFont="1" applyFill="1" applyBorder="1" applyAlignment="1" applyProtection="1">
      <alignment horizontal="center" vertical="center"/>
      <protection hidden="1"/>
    </xf>
    <xf numFmtId="0" fontId="2" fillId="2" borderId="2" xfId="0" applyFont="1" applyFill="1" applyBorder="1" applyAlignment="1" applyProtection="1">
      <alignment horizontal="center" vertical="center"/>
      <protection hidden="1"/>
    </xf>
    <xf numFmtId="14" fontId="2" fillId="0" borderId="11" xfId="0" applyNumberFormat="1" applyFont="1" applyBorder="1" applyAlignment="1" applyProtection="1">
      <alignment horizontal="center" vertical="center" wrapText="1"/>
      <protection hidden="1"/>
    </xf>
    <xf numFmtId="0" fontId="2" fillId="2" borderId="3" xfId="0" applyFont="1" applyFill="1" applyBorder="1" applyAlignment="1" applyProtection="1">
      <alignment horizontal="center" vertical="center"/>
      <protection hidden="1"/>
    </xf>
    <xf numFmtId="9" fontId="2" fillId="0" borderId="10" xfId="0" applyNumberFormat="1" applyFont="1" applyBorder="1" applyAlignment="1" applyProtection="1">
      <alignment horizontal="center" vertical="center"/>
      <protection hidden="1"/>
    </xf>
    <xf numFmtId="9" fontId="19" fillId="0" borderId="0" xfId="0" applyNumberFormat="1" applyFont="1" applyAlignment="1" applyProtection="1">
      <alignment horizontal="center" vertical="center"/>
      <protection hidden="1"/>
    </xf>
    <xf numFmtId="0" fontId="18" fillId="0" borderId="0" xfId="0" applyFont="1" applyAlignment="1" applyProtection="1">
      <alignment horizontal="center" vertical="center" wrapText="1"/>
      <protection hidden="1"/>
    </xf>
    <xf numFmtId="0" fontId="18" fillId="0" borderId="0" xfId="0" applyFont="1" applyAlignment="1">
      <alignment horizontal="center" vertical="center" wrapText="1"/>
    </xf>
    <xf numFmtId="0" fontId="1" fillId="2" borderId="0" xfId="0" applyFont="1" applyFill="1" applyAlignment="1" applyProtection="1">
      <alignment horizontal="center" vertical="center" textRotation="90"/>
      <protection hidden="1"/>
    </xf>
    <xf numFmtId="0" fontId="8" fillId="2" borderId="26" xfId="0" applyFont="1" applyFill="1" applyBorder="1" applyAlignment="1" applyProtection="1">
      <alignment horizontal="center" vertical="center" wrapText="1"/>
      <protection hidden="1"/>
    </xf>
    <xf numFmtId="0" fontId="8" fillId="2" borderId="36" xfId="0" applyFont="1" applyFill="1" applyBorder="1" applyAlignment="1" applyProtection="1">
      <alignment horizontal="center" vertical="center" wrapText="1"/>
      <protection hidden="1"/>
    </xf>
    <xf numFmtId="0" fontId="7" fillId="3" borderId="15" xfId="0" applyFont="1" applyFill="1" applyBorder="1" applyAlignment="1">
      <alignment horizontal="center" vertical="center" wrapText="1"/>
    </xf>
    <xf numFmtId="0" fontId="7" fillId="3" borderId="16"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14" fillId="3" borderId="10" xfId="0" applyFont="1" applyFill="1" applyBorder="1" applyAlignment="1" applyProtection="1">
      <alignment horizontal="left" vertical="center" wrapText="1"/>
      <protection hidden="1"/>
    </xf>
    <xf numFmtId="0" fontId="14" fillId="3" borderId="20" xfId="0" applyFont="1" applyFill="1" applyBorder="1" applyAlignment="1" applyProtection="1">
      <alignment horizontal="left" vertical="center" wrapText="1"/>
      <protection hidden="1"/>
    </xf>
    <xf numFmtId="0" fontId="20" fillId="0" borderId="0" xfId="0" applyFont="1" applyAlignment="1" applyProtection="1">
      <alignment horizontal="center" vertical="center" wrapText="1"/>
      <protection hidden="1"/>
    </xf>
    <xf numFmtId="0" fontId="6" fillId="0" borderId="1" xfId="0" applyFont="1" applyBorder="1" applyAlignment="1">
      <alignment horizontal="center" vertical="center" wrapText="1"/>
    </xf>
    <xf numFmtId="0" fontId="6" fillId="0" borderId="3"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8" xfId="0" applyFont="1" applyBorder="1" applyAlignment="1">
      <alignment horizontal="center" vertical="center"/>
    </xf>
    <xf numFmtId="0" fontId="6" fillId="0" borderId="7" xfId="0" applyFont="1" applyBorder="1" applyAlignment="1">
      <alignment horizontal="center" vertical="center"/>
    </xf>
    <xf numFmtId="0" fontId="2" fillId="2" borderId="1" xfId="0" applyFont="1" applyFill="1" applyBorder="1" applyAlignment="1" applyProtection="1">
      <alignment horizontal="center" vertical="center"/>
      <protection hidden="1"/>
    </xf>
    <xf numFmtId="0" fontId="2" fillId="2" borderId="2" xfId="0" applyFont="1" applyFill="1" applyBorder="1" applyAlignment="1" applyProtection="1">
      <alignment horizontal="center" vertical="center"/>
      <protection hidden="1"/>
    </xf>
    <xf numFmtId="0" fontId="2" fillId="2" borderId="4" xfId="0" applyFont="1" applyFill="1" applyBorder="1" applyAlignment="1" applyProtection="1">
      <alignment horizontal="center" vertical="center"/>
      <protection hidden="1"/>
    </xf>
    <xf numFmtId="0" fontId="2" fillId="2" borderId="5" xfId="0" applyFont="1" applyFill="1" applyBorder="1" applyAlignment="1" applyProtection="1">
      <alignment horizontal="center" vertical="center"/>
      <protection hidden="1"/>
    </xf>
    <xf numFmtId="0" fontId="2" fillId="2" borderId="6" xfId="0" applyFont="1" applyFill="1" applyBorder="1" applyAlignment="1" applyProtection="1">
      <alignment horizontal="center" vertical="center"/>
      <protection hidden="1"/>
    </xf>
    <xf numFmtId="0" fontId="2" fillId="2" borderId="7" xfId="0" applyFont="1" applyFill="1" applyBorder="1" applyAlignment="1" applyProtection="1">
      <alignment horizontal="center" vertical="center"/>
      <protection hidden="1"/>
    </xf>
    <xf numFmtId="0" fontId="3" fillId="0" borderId="1" xfId="0" applyFont="1" applyBorder="1" applyAlignment="1" applyProtection="1">
      <alignment horizontal="center" vertical="center"/>
      <protection hidden="1"/>
    </xf>
    <xf numFmtId="0" fontId="3" fillId="0" borderId="3" xfId="0" applyFont="1" applyBorder="1" applyAlignment="1" applyProtection="1">
      <alignment horizontal="center" vertical="center"/>
      <protection hidden="1"/>
    </xf>
    <xf numFmtId="0" fontId="3" fillId="0" borderId="2" xfId="0" applyFont="1" applyBorder="1" applyAlignment="1" applyProtection="1">
      <alignment horizontal="center" vertical="center"/>
      <protection hidden="1"/>
    </xf>
    <xf numFmtId="0" fontId="3" fillId="0" borderId="4" xfId="0" applyFont="1" applyBorder="1" applyAlignment="1" applyProtection="1">
      <alignment horizontal="center" vertical="center"/>
      <protection hidden="1"/>
    </xf>
    <xf numFmtId="0" fontId="3" fillId="0" borderId="0" xfId="0" applyFont="1" applyAlignment="1" applyProtection="1">
      <alignment horizontal="center" vertical="center"/>
      <protection hidden="1"/>
    </xf>
    <xf numFmtId="0" fontId="3" fillId="0" borderId="5" xfId="0" applyFont="1" applyBorder="1" applyAlignment="1" applyProtection="1">
      <alignment horizontal="center" vertical="center"/>
      <protection hidden="1"/>
    </xf>
    <xf numFmtId="0" fontId="3" fillId="0" borderId="6" xfId="0" applyFont="1" applyBorder="1" applyAlignment="1" applyProtection="1">
      <alignment horizontal="center" vertical="center"/>
      <protection hidden="1"/>
    </xf>
    <xf numFmtId="0" fontId="3" fillId="0" borderId="8" xfId="0" applyFont="1" applyBorder="1" applyAlignment="1" applyProtection="1">
      <alignment horizontal="center" vertical="center"/>
      <protection hidden="1"/>
    </xf>
    <xf numFmtId="0" fontId="3" fillId="0" borderId="7" xfId="0" applyFont="1" applyBorder="1" applyAlignment="1" applyProtection="1">
      <alignment horizontal="center" vertical="center"/>
      <protection hidden="1"/>
    </xf>
    <xf numFmtId="0" fontId="7" fillId="2" borderId="10" xfId="0" applyFont="1" applyFill="1" applyBorder="1" applyAlignment="1" applyProtection="1">
      <alignment horizontal="center" vertical="center"/>
      <protection hidden="1"/>
    </xf>
    <xf numFmtId="0" fontId="7" fillId="3" borderId="24" xfId="0" applyFont="1" applyFill="1" applyBorder="1" applyAlignment="1" applyProtection="1">
      <alignment horizontal="center" vertical="center"/>
      <protection hidden="1"/>
    </xf>
    <xf numFmtId="0" fontId="7" fillId="3" borderId="25" xfId="0" applyFont="1" applyFill="1" applyBorder="1" applyAlignment="1" applyProtection="1">
      <alignment horizontal="center" vertical="center"/>
      <protection hidden="1"/>
    </xf>
    <xf numFmtId="0" fontId="16" fillId="2" borderId="0" xfId="0" applyFont="1" applyFill="1" applyAlignment="1" applyProtection="1">
      <alignment horizontal="center" vertical="center"/>
      <protection hidden="1"/>
    </xf>
    <xf numFmtId="0" fontId="1" fillId="2" borderId="0" xfId="0" applyFont="1" applyFill="1" applyAlignment="1" applyProtection="1">
      <alignment horizontal="center" vertical="center"/>
      <protection hidden="1"/>
    </xf>
    <xf numFmtId="0" fontId="8" fillId="2" borderId="10" xfId="0" applyFont="1" applyFill="1" applyBorder="1" applyAlignment="1" applyProtection="1">
      <alignment horizontal="center" vertical="center" wrapText="1"/>
      <protection hidden="1"/>
    </xf>
    <xf numFmtId="0" fontId="7" fillId="3" borderId="16" xfId="0" applyFont="1" applyFill="1" applyBorder="1" applyAlignment="1" applyProtection="1">
      <alignment horizontal="left" vertical="center"/>
      <protection hidden="1"/>
    </xf>
    <xf numFmtId="0" fontId="7" fillId="3" borderId="17" xfId="0" applyFont="1" applyFill="1" applyBorder="1" applyAlignment="1" applyProtection="1">
      <alignment horizontal="left" vertical="center"/>
      <protection hidden="1"/>
    </xf>
    <xf numFmtId="0" fontId="7" fillId="2" borderId="15" xfId="0" applyFont="1" applyFill="1" applyBorder="1" applyAlignment="1" applyProtection="1">
      <alignment horizontal="center" vertical="center"/>
      <protection hidden="1"/>
    </xf>
    <xf numFmtId="0" fontId="7" fillId="2" borderId="17" xfId="0" applyFont="1" applyFill="1" applyBorder="1" applyAlignment="1" applyProtection="1">
      <alignment horizontal="center" vertical="center"/>
      <protection hidden="1"/>
    </xf>
    <xf numFmtId="0" fontId="8" fillId="2" borderId="28" xfId="0" applyFont="1" applyFill="1" applyBorder="1" applyAlignment="1" applyProtection="1">
      <alignment horizontal="center" vertical="center" wrapText="1"/>
      <protection hidden="1"/>
    </xf>
    <xf numFmtId="0" fontId="8" fillId="2" borderId="29" xfId="0" applyFont="1" applyFill="1" applyBorder="1" applyAlignment="1" applyProtection="1">
      <alignment horizontal="center" vertical="center" wrapText="1"/>
      <protection hidden="1"/>
    </xf>
    <xf numFmtId="0" fontId="14" fillId="3" borderId="31" xfId="0" applyFont="1" applyFill="1" applyBorder="1" applyAlignment="1" applyProtection="1">
      <alignment horizontal="left" vertical="center" wrapText="1"/>
      <protection hidden="1"/>
    </xf>
    <xf numFmtId="0" fontId="14" fillId="3" borderId="32" xfId="0" applyFont="1" applyFill="1" applyBorder="1" applyAlignment="1" applyProtection="1">
      <alignment horizontal="left" vertical="center" wrapText="1"/>
      <protection hidden="1"/>
    </xf>
    <xf numFmtId="0" fontId="14" fillId="3" borderId="33" xfId="0" applyFont="1" applyFill="1" applyBorder="1" applyAlignment="1" applyProtection="1">
      <alignment horizontal="left" vertical="center" wrapText="1"/>
      <protection hidden="1"/>
    </xf>
    <xf numFmtId="0" fontId="14" fillId="3" borderId="11" xfId="0" applyFont="1" applyFill="1" applyBorder="1" applyAlignment="1" applyProtection="1">
      <alignment horizontal="left" vertical="center" wrapText="1"/>
      <protection hidden="1"/>
    </xf>
    <xf numFmtId="0" fontId="14" fillId="3" borderId="14" xfId="0" applyFont="1" applyFill="1" applyBorder="1" applyAlignment="1" applyProtection="1">
      <alignment horizontal="left" vertical="center" wrapText="1"/>
      <protection hidden="1"/>
    </xf>
    <xf numFmtId="0" fontId="14" fillId="3" borderId="34" xfId="0" applyFont="1" applyFill="1" applyBorder="1" applyAlignment="1" applyProtection="1">
      <alignment horizontal="left" vertical="center" wrapText="1"/>
      <protection hidden="1"/>
    </xf>
    <xf numFmtId="0" fontId="7" fillId="2" borderId="10" xfId="0" applyFont="1" applyFill="1" applyBorder="1" applyAlignment="1" applyProtection="1">
      <alignment horizontal="center" vertical="center" wrapText="1"/>
      <protection hidden="1"/>
    </xf>
    <xf numFmtId="0" fontId="14" fillId="2" borderId="10" xfId="0" applyFont="1" applyFill="1" applyBorder="1" applyAlignment="1" applyProtection="1">
      <alignment horizontal="justify" vertical="center" wrapText="1"/>
      <protection hidden="1"/>
    </xf>
    <xf numFmtId="14" fontId="8" fillId="2" borderId="20" xfId="0" applyNumberFormat="1" applyFont="1" applyFill="1" applyBorder="1" applyAlignment="1" applyProtection="1">
      <alignment horizontal="center" vertical="center" wrapText="1"/>
      <protection hidden="1"/>
    </xf>
    <xf numFmtId="0" fontId="4" fillId="0" borderId="1" xfId="0" applyFont="1" applyBorder="1" applyAlignment="1" applyProtection="1">
      <alignment horizontal="center" vertical="center" wrapText="1"/>
      <protection hidden="1"/>
    </xf>
    <xf numFmtId="0" fontId="4" fillId="0" borderId="2" xfId="0" applyFont="1" applyBorder="1" applyAlignment="1" applyProtection="1">
      <alignment horizontal="center" vertical="center" wrapText="1"/>
      <protection hidden="1"/>
    </xf>
    <xf numFmtId="0" fontId="4" fillId="0" borderId="6" xfId="0" applyFont="1" applyBorder="1" applyAlignment="1" applyProtection="1">
      <alignment horizontal="center" vertical="center" wrapText="1"/>
      <protection hidden="1"/>
    </xf>
    <xf numFmtId="0" fontId="4" fillId="0" borderId="7" xfId="0" applyFont="1" applyBorder="1" applyAlignment="1" applyProtection="1">
      <alignment horizontal="center" vertical="center" wrapText="1"/>
      <protection hidden="1"/>
    </xf>
    <xf numFmtId="0" fontId="5" fillId="0" borderId="9" xfId="0" applyFont="1" applyBorder="1" applyAlignment="1" applyProtection="1">
      <alignment horizontal="center" vertical="center"/>
      <protection hidden="1"/>
    </xf>
    <xf numFmtId="0" fontId="5" fillId="0" borderId="13" xfId="0" applyFont="1" applyBorder="1" applyAlignment="1" applyProtection="1">
      <alignment horizontal="center" vertical="center"/>
      <protection hidden="1"/>
    </xf>
    <xf numFmtId="14" fontId="4" fillId="0" borderId="11" xfId="0" applyNumberFormat="1" applyFont="1" applyBorder="1" applyAlignment="1" applyProtection="1">
      <alignment horizontal="center" vertical="center" wrapText="1"/>
      <protection hidden="1"/>
    </xf>
    <xf numFmtId="14" fontId="4" fillId="0" borderId="12" xfId="0" applyNumberFormat="1" applyFont="1" applyBorder="1" applyAlignment="1" applyProtection="1">
      <alignment horizontal="center" vertical="center" wrapText="1"/>
      <protection hidden="1"/>
    </xf>
    <xf numFmtId="49" fontId="4" fillId="0" borderId="11" xfId="0" applyNumberFormat="1" applyFont="1" applyBorder="1" applyAlignment="1" applyProtection="1">
      <alignment horizontal="center" vertical="center" wrapText="1"/>
      <protection hidden="1"/>
    </xf>
    <xf numFmtId="49" fontId="4" fillId="0" borderId="12" xfId="0" applyNumberFormat="1" applyFont="1" applyBorder="1" applyAlignment="1" applyProtection="1">
      <alignment horizontal="center" vertical="center" wrapText="1"/>
      <protection hidden="1"/>
    </xf>
    <xf numFmtId="0" fontId="5" fillId="0" borderId="9" xfId="0" applyFont="1" applyBorder="1" applyAlignment="1" applyProtection="1">
      <alignment horizontal="center" vertical="center" wrapText="1"/>
      <protection hidden="1"/>
    </xf>
    <xf numFmtId="0" fontId="5" fillId="0" borderId="13" xfId="0" applyFont="1" applyBorder="1" applyAlignment="1" applyProtection="1">
      <alignment horizontal="center" vertical="center" wrapText="1"/>
      <protection hidden="1"/>
    </xf>
    <xf numFmtId="0" fontId="4" fillId="0" borderId="11" xfId="0" applyFont="1" applyBorder="1" applyAlignment="1" applyProtection="1">
      <alignment horizontal="center" wrapText="1"/>
      <protection hidden="1"/>
    </xf>
    <xf numFmtId="0" fontId="4" fillId="0" borderId="14" xfId="0" applyFont="1" applyBorder="1" applyAlignment="1" applyProtection="1">
      <alignment horizontal="center" wrapText="1"/>
      <protection hidden="1"/>
    </xf>
    <xf numFmtId="0" fontId="4" fillId="0" borderId="12" xfId="0" applyFont="1" applyBorder="1" applyAlignment="1" applyProtection="1">
      <alignment horizontal="center" wrapText="1"/>
      <protection hidden="1"/>
    </xf>
    <xf numFmtId="0" fontId="19" fillId="2" borderId="3" xfId="0" applyFont="1" applyFill="1" applyBorder="1" applyAlignment="1" applyProtection="1">
      <alignment horizontal="center" vertical="center"/>
      <protection hidden="1"/>
    </xf>
    <xf numFmtId="0" fontId="2" fillId="2" borderId="0" xfId="0" applyFont="1" applyFill="1" applyAlignment="1" applyProtection="1">
      <alignment horizontal="center" vertical="center"/>
      <protection hidden="1"/>
    </xf>
    <xf numFmtId="0" fontId="19" fillId="2" borderId="15" xfId="0" applyFont="1" applyFill="1" applyBorder="1" applyAlignment="1">
      <alignment horizontal="center" vertical="center"/>
    </xf>
    <xf numFmtId="0" fontId="19" fillId="2" borderId="16" xfId="0" applyFont="1" applyFill="1" applyBorder="1" applyAlignment="1">
      <alignment horizontal="center" vertical="center"/>
    </xf>
    <xf numFmtId="0" fontId="19" fillId="2" borderId="17" xfId="0" applyFont="1" applyFill="1" applyBorder="1" applyAlignment="1">
      <alignment horizontal="center" vertical="center"/>
    </xf>
    <xf numFmtId="0" fontId="7" fillId="3" borderId="10" xfId="0" applyFont="1" applyFill="1" applyBorder="1" applyAlignment="1" applyProtection="1">
      <alignment horizontal="left" vertical="center"/>
      <protection hidden="1"/>
    </xf>
    <xf numFmtId="0" fontId="7" fillId="3" borderId="20" xfId="0" applyFont="1" applyFill="1" applyBorder="1" applyAlignment="1" applyProtection="1">
      <alignment horizontal="left" vertical="center"/>
      <protection hidden="1"/>
    </xf>
    <xf numFmtId="0" fontId="6" fillId="2" borderId="35" xfId="0" applyFont="1" applyFill="1" applyBorder="1" applyAlignment="1" applyProtection="1">
      <alignment horizontal="center" vertical="center"/>
      <protection hidden="1"/>
    </xf>
    <xf numFmtId="0" fontId="6" fillId="2" borderId="24" xfId="0" applyFont="1" applyFill="1" applyBorder="1" applyAlignment="1" applyProtection="1">
      <alignment horizontal="center" vertical="center"/>
      <protection hidden="1"/>
    </xf>
    <xf numFmtId="0" fontId="6" fillId="2" borderId="25" xfId="0" applyFont="1" applyFill="1" applyBorder="1" applyAlignment="1" applyProtection="1">
      <alignment horizontal="center" vertical="center"/>
      <protection hidden="1"/>
    </xf>
    <xf numFmtId="0" fontId="8" fillId="2" borderId="26" xfId="0" applyFont="1" applyFill="1" applyBorder="1" applyAlignment="1" applyProtection="1">
      <alignment horizontal="center" vertical="center"/>
      <protection hidden="1"/>
    </xf>
    <xf numFmtId="0" fontId="8" fillId="2" borderId="40" xfId="0" applyFont="1" applyFill="1" applyBorder="1" applyAlignment="1" applyProtection="1">
      <alignment horizontal="center" vertical="center" wrapText="1"/>
      <protection hidden="1"/>
    </xf>
    <xf numFmtId="0" fontId="8" fillId="2" borderId="41" xfId="0" applyFont="1" applyFill="1" applyBorder="1" applyAlignment="1" applyProtection="1">
      <alignment horizontal="center" vertical="center" wrapText="1"/>
      <protection hidden="1"/>
    </xf>
    <xf numFmtId="0" fontId="8" fillId="2" borderId="42" xfId="0" applyFont="1" applyFill="1" applyBorder="1" applyAlignment="1" applyProtection="1">
      <alignment horizontal="center" vertical="center" wrapText="1"/>
      <protection hidden="1"/>
    </xf>
    <xf numFmtId="0" fontId="2" fillId="10" borderId="10" xfId="0" applyFont="1" applyFill="1" applyBorder="1" applyAlignment="1" applyProtection="1">
      <alignment horizontal="center" vertical="center" wrapText="1"/>
      <protection hidden="1"/>
    </xf>
    <xf numFmtId="0" fontId="19" fillId="3" borderId="10" xfId="0" applyFont="1" applyFill="1" applyBorder="1" applyAlignment="1" applyProtection="1">
      <alignment horizontal="left" vertical="center"/>
      <protection hidden="1"/>
    </xf>
    <xf numFmtId="0" fontId="19" fillId="14" borderId="10" xfId="0" applyFont="1" applyFill="1" applyBorder="1" applyAlignment="1" applyProtection="1">
      <alignment horizontal="center" vertical="center"/>
      <protection hidden="1"/>
    </xf>
    <xf numFmtId="0" fontId="2" fillId="5" borderId="10" xfId="0" applyFont="1" applyFill="1" applyBorder="1" applyAlignment="1" applyProtection="1">
      <alignment horizontal="center" vertical="center" wrapText="1"/>
      <protection hidden="1"/>
    </xf>
    <xf numFmtId="0" fontId="2" fillId="5" borderId="10" xfId="0" applyFont="1" applyFill="1" applyBorder="1" applyAlignment="1" applyProtection="1">
      <alignment horizontal="justify" vertical="center" wrapText="1"/>
      <protection hidden="1"/>
    </xf>
    <xf numFmtId="0" fontId="2" fillId="2" borderId="10" xfId="0" applyFont="1" applyFill="1" applyBorder="1" applyAlignment="1" applyProtection="1">
      <alignment horizontal="center" vertical="center" wrapText="1"/>
      <protection hidden="1"/>
    </xf>
    <xf numFmtId="0" fontId="19" fillId="2" borderId="10" xfId="0" applyFont="1" applyFill="1" applyBorder="1" applyAlignment="1" applyProtection="1">
      <alignment horizontal="center" vertical="center"/>
      <protection hidden="1"/>
    </xf>
    <xf numFmtId="0" fontId="2" fillId="3" borderId="10" xfId="0" applyFont="1" applyFill="1" applyBorder="1" applyAlignment="1" applyProtection="1">
      <alignment horizontal="left" vertical="center" wrapText="1"/>
      <protection hidden="1"/>
    </xf>
    <xf numFmtId="0" fontId="2" fillId="0" borderId="10" xfId="0" applyFont="1" applyBorder="1" applyAlignment="1" applyProtection="1">
      <alignment horizontal="center" vertical="center" wrapText="1"/>
      <protection hidden="1"/>
    </xf>
    <xf numFmtId="0" fontId="2" fillId="9" borderId="9" xfId="0" applyFont="1" applyFill="1" applyBorder="1" applyAlignment="1" applyProtection="1">
      <alignment horizontal="center" vertical="center" wrapText="1"/>
      <protection hidden="1"/>
    </xf>
    <xf numFmtId="0" fontId="2" fillId="9" borderId="44" xfId="0" applyFont="1" applyFill="1" applyBorder="1" applyAlignment="1" applyProtection="1">
      <alignment horizontal="center" vertical="center" wrapText="1"/>
      <protection hidden="1"/>
    </xf>
    <xf numFmtId="0" fontId="2" fillId="5" borderId="44" xfId="0" applyFont="1" applyFill="1" applyBorder="1" applyAlignment="1" applyProtection="1">
      <alignment horizontal="center" vertical="center" wrapText="1"/>
      <protection hidden="1"/>
    </xf>
    <xf numFmtId="0" fontId="2" fillId="5" borderId="13" xfId="0" applyFont="1" applyFill="1" applyBorder="1" applyAlignment="1" applyProtection="1">
      <alignment horizontal="center" vertical="center" wrapText="1"/>
      <protection hidden="1"/>
    </xf>
    <xf numFmtId="0" fontId="19" fillId="0" borderId="1" xfId="0" applyFont="1" applyBorder="1" applyAlignment="1" applyProtection="1">
      <alignment horizontal="center" vertical="center"/>
      <protection hidden="1"/>
    </xf>
    <xf numFmtId="0" fontId="19" fillId="0" borderId="3" xfId="0" applyFont="1" applyBorder="1" applyAlignment="1" applyProtection="1">
      <alignment horizontal="center" vertical="center"/>
      <protection hidden="1"/>
    </xf>
    <xf numFmtId="0" fontId="19" fillId="0" borderId="2" xfId="0" applyFont="1" applyBorder="1" applyAlignment="1" applyProtection="1">
      <alignment horizontal="center" vertical="center"/>
      <protection hidden="1"/>
    </xf>
    <xf numFmtId="0" fontId="19" fillId="0" borderId="4" xfId="0" applyFont="1" applyBorder="1" applyAlignment="1" applyProtection="1">
      <alignment horizontal="center" vertical="center"/>
      <protection hidden="1"/>
    </xf>
    <xf numFmtId="0" fontId="19" fillId="0" borderId="0" xfId="0" applyFont="1" applyAlignment="1" applyProtection="1">
      <alignment horizontal="center" vertical="center"/>
      <protection hidden="1"/>
    </xf>
    <xf numFmtId="0" fontId="19" fillId="0" borderId="5" xfId="0" applyFont="1" applyBorder="1" applyAlignment="1" applyProtection="1">
      <alignment horizontal="center" vertical="center"/>
      <protection hidden="1"/>
    </xf>
    <xf numFmtId="0" fontId="19" fillId="0" borderId="6" xfId="0" applyFont="1" applyBorder="1" applyAlignment="1" applyProtection="1">
      <alignment horizontal="center" vertical="center"/>
      <protection hidden="1"/>
    </xf>
    <xf numFmtId="0" fontId="19" fillId="0" borderId="8" xfId="0" applyFont="1" applyBorder="1" applyAlignment="1" applyProtection="1">
      <alignment horizontal="center" vertical="center"/>
      <protection hidden="1"/>
    </xf>
    <xf numFmtId="0" fontId="19" fillId="0" borderId="7" xfId="0" applyFont="1" applyBorder="1" applyAlignment="1" applyProtection="1">
      <alignment horizontal="center" vertical="center"/>
      <protection hidden="1"/>
    </xf>
    <xf numFmtId="0" fontId="2" fillId="0" borderId="1" xfId="0" applyFont="1" applyBorder="1" applyAlignment="1" applyProtection="1">
      <alignment horizontal="center" vertical="center" wrapText="1"/>
      <protection hidden="1"/>
    </xf>
    <xf numFmtId="0" fontId="2" fillId="0" borderId="2" xfId="0" applyFont="1" applyBorder="1" applyAlignment="1" applyProtection="1">
      <alignment horizontal="center" vertical="center" wrapText="1"/>
      <protection hidden="1"/>
    </xf>
    <xf numFmtId="0" fontId="2" fillId="0" borderId="6" xfId="0" applyFont="1" applyBorder="1" applyAlignment="1" applyProtection="1">
      <alignment horizontal="center" vertical="center" wrapText="1"/>
      <protection hidden="1"/>
    </xf>
    <xf numFmtId="0" fontId="2" fillId="0" borderId="7" xfId="0" applyFont="1" applyBorder="1" applyAlignment="1" applyProtection="1">
      <alignment horizontal="center" vertical="center" wrapText="1"/>
      <protection hidden="1"/>
    </xf>
    <xf numFmtId="14" fontId="2" fillId="0" borderId="11" xfId="0" applyNumberFormat="1" applyFont="1" applyBorder="1" applyAlignment="1" applyProtection="1">
      <alignment horizontal="center" vertical="center" wrapText="1"/>
      <protection hidden="1"/>
    </xf>
    <xf numFmtId="14" fontId="2" fillId="0" borderId="12" xfId="0" applyNumberFormat="1" applyFont="1" applyBorder="1" applyAlignment="1" applyProtection="1">
      <alignment horizontal="center" vertical="center" wrapText="1"/>
      <protection hidden="1"/>
    </xf>
    <xf numFmtId="49" fontId="2" fillId="0" borderId="11" xfId="0" applyNumberFormat="1" applyFont="1" applyBorder="1" applyAlignment="1" applyProtection="1">
      <alignment horizontal="center" vertical="center" wrapText="1"/>
      <protection hidden="1"/>
    </xf>
    <xf numFmtId="49" fontId="2" fillId="0" borderId="12" xfId="0" applyNumberFormat="1" applyFont="1" applyBorder="1" applyAlignment="1" applyProtection="1">
      <alignment horizontal="center" vertical="center" wrapText="1"/>
      <protection hidden="1"/>
    </xf>
    <xf numFmtId="0" fontId="2" fillId="0" borderId="1" xfId="0" applyFont="1" applyBorder="1" applyAlignment="1" applyProtection="1">
      <alignment horizontal="center" vertical="center"/>
      <protection hidden="1"/>
    </xf>
    <xf numFmtId="0" fontId="2" fillId="0" borderId="2" xfId="0" applyFont="1" applyBorder="1" applyAlignment="1" applyProtection="1">
      <alignment horizontal="center" vertical="center"/>
      <protection hidden="1"/>
    </xf>
    <xf numFmtId="0" fontId="2" fillId="0" borderId="6" xfId="0" applyFont="1" applyBorder="1" applyAlignment="1" applyProtection="1">
      <alignment horizontal="center" vertical="center"/>
      <protection hidden="1"/>
    </xf>
    <xf numFmtId="0" fontId="2" fillId="0" borderId="7" xfId="0" applyFont="1" applyBorder="1" applyAlignment="1" applyProtection="1">
      <alignment horizontal="center" vertical="center"/>
      <protection hidden="1"/>
    </xf>
    <xf numFmtId="0" fontId="2" fillId="0" borderId="11" xfId="0" applyFont="1" applyBorder="1" applyAlignment="1" applyProtection="1">
      <alignment horizontal="center" vertical="center" wrapText="1"/>
      <protection hidden="1"/>
    </xf>
    <xf numFmtId="0" fontId="2" fillId="0" borderId="14" xfId="0" applyFont="1" applyBorder="1" applyAlignment="1" applyProtection="1">
      <alignment horizontal="center" vertical="center" wrapText="1"/>
      <protection hidden="1"/>
    </xf>
    <xf numFmtId="0" fontId="2" fillId="0" borderId="12" xfId="0" applyFont="1" applyBorder="1" applyAlignment="1" applyProtection="1">
      <alignment horizontal="center" vertical="center" wrapText="1"/>
      <protection hidden="1"/>
    </xf>
    <xf numFmtId="0" fontId="19" fillId="2" borderId="35" xfId="0" applyFont="1" applyFill="1" applyBorder="1" applyAlignment="1" applyProtection="1">
      <alignment horizontal="center" vertical="center"/>
      <protection hidden="1"/>
    </xf>
    <xf numFmtId="0" fontId="19" fillId="2" borderId="24" xfId="0" applyFont="1" applyFill="1" applyBorder="1" applyAlignment="1" applyProtection="1">
      <alignment horizontal="center" vertical="center"/>
      <protection hidden="1"/>
    </xf>
    <xf numFmtId="0" fontId="19" fillId="2" borderId="25" xfId="0" applyFont="1" applyFill="1" applyBorder="1" applyAlignment="1" applyProtection="1">
      <alignment horizontal="center" vertical="center"/>
      <protection hidden="1"/>
    </xf>
    <xf numFmtId="0" fontId="19" fillId="3" borderId="20" xfId="0" applyFont="1" applyFill="1" applyBorder="1" applyAlignment="1" applyProtection="1">
      <alignment horizontal="left" vertical="center"/>
      <protection hidden="1"/>
    </xf>
    <xf numFmtId="0" fontId="2" fillId="2" borderId="40" xfId="0" applyFont="1" applyFill="1" applyBorder="1" applyAlignment="1" applyProtection="1">
      <alignment horizontal="center" vertical="center" wrapText="1"/>
      <protection hidden="1"/>
    </xf>
    <xf numFmtId="0" fontId="2" fillId="2" borderId="41" xfId="0" applyFont="1" applyFill="1" applyBorder="1" applyAlignment="1" applyProtection="1">
      <alignment horizontal="center" vertical="center" wrapText="1"/>
      <protection hidden="1"/>
    </xf>
    <xf numFmtId="0" fontId="2" fillId="0" borderId="26" xfId="0" applyFont="1" applyBorder="1" applyAlignment="1" applyProtection="1">
      <alignment horizontal="center" vertical="center" wrapText="1"/>
      <protection hidden="1"/>
    </xf>
    <xf numFmtId="0" fontId="2" fillId="2" borderId="42" xfId="0" applyFont="1" applyFill="1" applyBorder="1" applyAlignment="1" applyProtection="1">
      <alignment horizontal="center" vertical="center" wrapText="1"/>
      <protection hidden="1"/>
    </xf>
    <xf numFmtId="0" fontId="19" fillId="3" borderId="24" xfId="0" applyFont="1" applyFill="1" applyBorder="1" applyAlignment="1" applyProtection="1">
      <alignment horizontal="center" vertical="center"/>
      <protection hidden="1"/>
    </xf>
    <xf numFmtId="0" fontId="19" fillId="3" borderId="25" xfId="0" applyFont="1" applyFill="1" applyBorder="1" applyAlignment="1" applyProtection="1">
      <alignment horizontal="center" vertical="center"/>
      <protection hidden="1"/>
    </xf>
    <xf numFmtId="0" fontId="2" fillId="3" borderId="20" xfId="0" applyFont="1" applyFill="1" applyBorder="1" applyAlignment="1" applyProtection="1">
      <alignment horizontal="left" vertical="center" wrapText="1"/>
      <protection hidden="1"/>
    </xf>
    <xf numFmtId="0" fontId="2" fillId="2" borderId="26" xfId="0" applyFont="1" applyFill="1" applyBorder="1" applyAlignment="1" applyProtection="1">
      <alignment horizontal="center" vertical="center" wrapText="1"/>
      <protection hidden="1"/>
    </xf>
    <xf numFmtId="0" fontId="2" fillId="2" borderId="0" xfId="0" applyFont="1" applyFill="1" applyAlignment="1" applyProtection="1">
      <alignment horizontal="left" vertical="center"/>
      <protection hidden="1"/>
    </xf>
    <xf numFmtId="0" fontId="19" fillId="2" borderId="0" xfId="0" applyFont="1" applyFill="1" applyAlignment="1" applyProtection="1">
      <alignment horizontal="center" vertical="center" textRotation="90"/>
      <protection hidden="1"/>
    </xf>
    <xf numFmtId="0" fontId="19" fillId="2" borderId="0" xfId="0" applyFont="1" applyFill="1" applyAlignment="1" applyProtection="1">
      <alignment horizontal="center" vertical="center"/>
      <protection hidden="1"/>
    </xf>
    <xf numFmtId="0" fontId="2" fillId="0" borderId="14" xfId="0" applyFont="1" applyBorder="1" applyAlignment="1" applyProtection="1">
      <alignment horizontal="center" vertical="center"/>
      <protection hidden="1"/>
    </xf>
    <xf numFmtId="0" fontId="2" fillId="0" borderId="12" xfId="0" applyFont="1" applyBorder="1" applyAlignment="1" applyProtection="1">
      <alignment horizontal="center" vertical="center"/>
      <protection hidden="1"/>
    </xf>
    <xf numFmtId="0" fontId="2" fillId="0" borderId="11" xfId="0" applyFont="1" applyBorder="1" applyAlignment="1" applyProtection="1">
      <alignment horizontal="center" vertical="center"/>
      <protection hidden="1"/>
    </xf>
    <xf numFmtId="0" fontId="2" fillId="2" borderId="1" xfId="0" applyFont="1" applyFill="1" applyBorder="1" applyAlignment="1" applyProtection="1">
      <alignment horizontal="center" vertical="center" wrapText="1"/>
      <protection hidden="1"/>
    </xf>
    <xf numFmtId="0" fontId="2" fillId="2" borderId="3" xfId="0" applyFont="1" applyFill="1" applyBorder="1" applyAlignment="1" applyProtection="1">
      <alignment horizontal="center" vertical="center" wrapText="1"/>
      <protection hidden="1"/>
    </xf>
    <xf numFmtId="0" fontId="2" fillId="2" borderId="2" xfId="0" applyFont="1" applyFill="1" applyBorder="1" applyAlignment="1" applyProtection="1">
      <alignment horizontal="center" vertical="center" wrapText="1"/>
      <protection hidden="1"/>
    </xf>
    <xf numFmtId="0" fontId="2" fillId="2" borderId="6" xfId="0" applyFont="1" applyFill="1" applyBorder="1" applyAlignment="1" applyProtection="1">
      <alignment horizontal="center" vertical="center" wrapText="1"/>
      <protection hidden="1"/>
    </xf>
    <xf numFmtId="0" fontId="2" fillId="2" borderId="8" xfId="0" applyFont="1" applyFill="1" applyBorder="1" applyAlignment="1" applyProtection="1">
      <alignment horizontal="center" vertical="center" wrapText="1"/>
      <protection hidden="1"/>
    </xf>
    <xf numFmtId="0" fontId="2" fillId="2" borderId="7" xfId="0" applyFont="1" applyFill="1" applyBorder="1" applyAlignment="1" applyProtection="1">
      <alignment horizontal="center" vertical="center" wrapText="1"/>
      <protection hidden="1"/>
    </xf>
    <xf numFmtId="0" fontId="2" fillId="2" borderId="9" xfId="0" applyFont="1" applyFill="1" applyBorder="1" applyAlignment="1" applyProtection="1">
      <alignment horizontal="center" vertical="center"/>
      <protection hidden="1"/>
    </xf>
    <xf numFmtId="0" fontId="2" fillId="2" borderId="13" xfId="0" applyFont="1" applyFill="1" applyBorder="1" applyAlignment="1" applyProtection="1">
      <alignment horizontal="center" vertical="center"/>
      <protection hidden="1"/>
    </xf>
    <xf numFmtId="0" fontId="2" fillId="2" borderId="11" xfId="0" applyFont="1" applyFill="1" applyBorder="1" applyAlignment="1" applyProtection="1">
      <alignment horizontal="center" vertical="center"/>
      <protection hidden="1"/>
    </xf>
    <xf numFmtId="0" fontId="2" fillId="2" borderId="14" xfId="0" applyFont="1" applyFill="1" applyBorder="1" applyAlignment="1" applyProtection="1">
      <alignment horizontal="center" vertical="center"/>
      <protection hidden="1"/>
    </xf>
    <xf numFmtId="0" fontId="2" fillId="2" borderId="12" xfId="0" applyFont="1" applyFill="1" applyBorder="1" applyAlignment="1" applyProtection="1">
      <alignment horizontal="center" vertical="center"/>
      <protection hidden="1"/>
    </xf>
    <xf numFmtId="0" fontId="19" fillId="2" borderId="11" xfId="0" applyFont="1" applyFill="1" applyBorder="1" applyAlignment="1" applyProtection="1">
      <alignment horizontal="center" vertical="center"/>
      <protection hidden="1"/>
    </xf>
    <xf numFmtId="0" fontId="19" fillId="2" borderId="14" xfId="0" applyFont="1" applyFill="1" applyBorder="1" applyAlignment="1" applyProtection="1">
      <alignment horizontal="center" vertical="center"/>
      <protection hidden="1"/>
    </xf>
    <xf numFmtId="0" fontId="19" fillId="2" borderId="12" xfId="0" applyFont="1" applyFill="1" applyBorder="1" applyAlignment="1" applyProtection="1">
      <alignment horizontal="center" vertical="center"/>
      <protection hidden="1"/>
    </xf>
    <xf numFmtId="0" fontId="19" fillId="2" borderId="9" xfId="0" applyFont="1" applyFill="1" applyBorder="1" applyAlignment="1" applyProtection="1">
      <alignment horizontal="center" vertical="center"/>
      <protection hidden="1"/>
    </xf>
    <xf numFmtId="0" fontId="19" fillId="2" borderId="13" xfId="0" applyFont="1" applyFill="1" applyBorder="1" applyAlignment="1" applyProtection="1">
      <alignment horizontal="center" vertical="center"/>
      <protection hidden="1"/>
    </xf>
    <xf numFmtId="0" fontId="19" fillId="2" borderId="6" xfId="0" applyFont="1" applyFill="1" applyBorder="1" applyAlignment="1" applyProtection="1">
      <alignment horizontal="center" vertical="center"/>
      <protection hidden="1"/>
    </xf>
    <xf numFmtId="0" fontId="19" fillId="2" borderId="8" xfId="0" applyFont="1" applyFill="1" applyBorder="1" applyAlignment="1" applyProtection="1">
      <alignment horizontal="center" vertical="center"/>
      <protection hidden="1"/>
    </xf>
    <xf numFmtId="0" fontId="19" fillId="2" borderId="7" xfId="0" applyFont="1" applyFill="1" applyBorder="1" applyAlignment="1" applyProtection="1">
      <alignment horizontal="center" vertical="center"/>
      <protection hidden="1"/>
    </xf>
    <xf numFmtId="0" fontId="19" fillId="3" borderId="10" xfId="0" applyFont="1" applyFill="1" applyBorder="1" applyAlignment="1" applyProtection="1">
      <alignment horizontal="center" vertical="center"/>
      <protection hidden="1"/>
    </xf>
    <xf numFmtId="0" fontId="2" fillId="0" borderId="9" xfId="0" applyFont="1" applyBorder="1" applyAlignment="1" applyProtection="1">
      <alignment horizontal="center" vertical="center" wrapText="1"/>
      <protection hidden="1"/>
    </xf>
    <xf numFmtId="0" fontId="2" fillId="0" borderId="13" xfId="0" applyFont="1" applyBorder="1" applyAlignment="1" applyProtection="1">
      <alignment horizontal="center" vertical="center" wrapText="1"/>
      <protection hidden="1"/>
    </xf>
    <xf numFmtId="0" fontId="2" fillId="2" borderId="10" xfId="0" applyFont="1" applyFill="1" applyBorder="1" applyAlignment="1" applyProtection="1">
      <alignment horizontal="center" vertical="center"/>
      <protection hidden="1"/>
    </xf>
    <xf numFmtId="0" fontId="19" fillId="0" borderId="10" xfId="0" applyFont="1" applyBorder="1" applyAlignment="1" applyProtection="1">
      <alignment horizontal="center" vertical="center"/>
      <protection hidden="1"/>
    </xf>
    <xf numFmtId="0" fontId="2" fillId="0" borderId="10" xfId="0" applyFont="1" applyBorder="1" applyAlignment="1" applyProtection="1">
      <alignment horizontal="center" vertical="center"/>
      <protection hidden="1"/>
    </xf>
    <xf numFmtId="14" fontId="2" fillId="0" borderId="10" xfId="0" applyNumberFormat="1" applyFont="1" applyBorder="1" applyAlignment="1" applyProtection="1">
      <alignment horizontal="center" vertical="center" wrapText="1"/>
      <protection hidden="1"/>
    </xf>
    <xf numFmtId="49" fontId="2" fillId="0" borderId="10" xfId="0" applyNumberFormat="1" applyFont="1" applyBorder="1" applyAlignment="1" applyProtection="1">
      <alignment horizontal="center" vertical="center" wrapText="1"/>
      <protection hidden="1"/>
    </xf>
    <xf numFmtId="9" fontId="13" fillId="2" borderId="9" xfId="0" applyNumberFormat="1" applyFont="1" applyFill="1" applyBorder="1" applyAlignment="1" applyProtection="1">
      <alignment horizontal="center" vertical="center"/>
      <protection hidden="1"/>
    </xf>
    <xf numFmtId="0" fontId="13" fillId="2" borderId="13" xfId="0" applyFont="1" applyFill="1" applyBorder="1" applyAlignment="1" applyProtection="1">
      <alignment horizontal="center" vertical="center"/>
      <protection hidden="1"/>
    </xf>
    <xf numFmtId="0" fontId="13" fillId="2" borderId="1" xfId="0" applyFont="1" applyFill="1" applyBorder="1" applyAlignment="1" applyProtection="1">
      <alignment horizontal="center" vertical="center"/>
      <protection hidden="1"/>
    </xf>
    <xf numFmtId="0" fontId="13" fillId="2" borderId="3" xfId="0" applyFont="1" applyFill="1" applyBorder="1" applyAlignment="1" applyProtection="1">
      <alignment horizontal="center" vertical="center"/>
      <protection hidden="1"/>
    </xf>
    <xf numFmtId="0" fontId="13" fillId="2" borderId="2" xfId="0" applyFont="1" applyFill="1" applyBorder="1" applyAlignment="1" applyProtection="1">
      <alignment horizontal="center" vertical="center"/>
      <protection hidden="1"/>
    </xf>
    <xf numFmtId="0" fontId="13" fillId="2" borderId="6" xfId="0" applyFont="1" applyFill="1" applyBorder="1" applyAlignment="1" applyProtection="1">
      <alignment horizontal="center" vertical="center"/>
      <protection hidden="1"/>
    </xf>
    <xf numFmtId="0" fontId="13" fillId="2" borderId="8" xfId="0" applyFont="1" applyFill="1" applyBorder="1" applyAlignment="1" applyProtection="1">
      <alignment horizontal="center" vertical="center"/>
      <protection hidden="1"/>
    </xf>
    <xf numFmtId="0" fontId="13" fillId="2" borderId="7" xfId="0" applyFont="1" applyFill="1" applyBorder="1" applyAlignment="1" applyProtection="1">
      <alignment horizontal="center" vertical="center"/>
      <protection hidden="1"/>
    </xf>
    <xf numFmtId="0" fontId="19" fillId="0" borderId="9" xfId="0" applyFont="1" applyBorder="1" applyAlignment="1" applyProtection="1">
      <alignment horizontal="center" vertical="center"/>
      <protection hidden="1"/>
    </xf>
    <xf numFmtId="0" fontId="19" fillId="0" borderId="13" xfId="0" applyFont="1" applyBorder="1" applyAlignment="1" applyProtection="1">
      <alignment horizontal="center" vertical="center"/>
      <protection hidden="1"/>
    </xf>
    <xf numFmtId="0" fontId="19" fillId="0" borderId="11" xfId="0" applyFont="1" applyBorder="1" applyAlignment="1" applyProtection="1">
      <alignment horizontal="center" vertical="center"/>
      <protection hidden="1"/>
    </xf>
    <xf numFmtId="0" fontId="19" fillId="0" borderId="14" xfId="0" applyFont="1" applyBorder="1" applyAlignment="1" applyProtection="1">
      <alignment horizontal="center" vertical="center"/>
      <protection hidden="1"/>
    </xf>
    <xf numFmtId="0" fontId="19" fillId="0" borderId="12" xfId="0" applyFont="1" applyBorder="1" applyAlignment="1" applyProtection="1">
      <alignment horizontal="center" vertical="center"/>
      <protection hidden="1"/>
    </xf>
    <xf numFmtId="9" fontId="13" fillId="0" borderId="9" xfId="0" applyNumberFormat="1" applyFont="1" applyBorder="1" applyAlignment="1" applyProtection="1">
      <alignment horizontal="center" vertical="center"/>
      <protection hidden="1"/>
    </xf>
    <xf numFmtId="0" fontId="13" fillId="0" borderId="13" xfId="0" applyFont="1" applyBorder="1" applyAlignment="1" applyProtection="1">
      <alignment horizontal="center" vertical="center"/>
      <protection hidden="1"/>
    </xf>
    <xf numFmtId="0" fontId="0" fillId="0" borderId="3"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8" xfId="0" applyBorder="1" applyAlignment="1">
      <alignment horizontal="center" vertical="center" wrapText="1"/>
    </xf>
    <xf numFmtId="0" fontId="0" fillId="0" borderId="7" xfId="0" applyBorder="1" applyAlignment="1">
      <alignment horizontal="center" vertical="center" wrapText="1"/>
    </xf>
    <xf numFmtId="0" fontId="2" fillId="0" borderId="0" xfId="0" applyFont="1" applyAlignment="1" applyProtection="1">
      <alignment horizontal="center" vertical="center" wrapText="1"/>
      <protection hidden="1"/>
    </xf>
    <xf numFmtId="0" fontId="0" fillId="0" borderId="0" xfId="0" applyAlignment="1">
      <alignment horizontal="center" vertical="center" wrapText="1"/>
    </xf>
    <xf numFmtId="0" fontId="2" fillId="0" borderId="3" xfId="0" applyFont="1" applyBorder="1" applyAlignment="1" applyProtection="1">
      <alignment horizontal="center" vertical="center" wrapText="1"/>
      <protection hidden="1"/>
    </xf>
    <xf numFmtId="0" fontId="2" fillId="0" borderId="8"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protection hidden="1"/>
    </xf>
    <xf numFmtId="0" fontId="2" fillId="0" borderId="13" xfId="0" applyFont="1" applyBorder="1" applyAlignment="1" applyProtection="1">
      <alignment horizontal="center" vertical="center"/>
      <protection hidden="1"/>
    </xf>
  </cellXfs>
  <cellStyles count="4">
    <cellStyle name="Normal" xfId="0" builtinId="0"/>
    <cellStyle name="Normal 2" xfId="1" xr:uid="{00000000-0005-0000-0000-000001000000}"/>
    <cellStyle name="Normal 3" xfId="3" xr:uid="{00000000-0005-0000-0000-00000200000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9545" y="74543"/>
          <a:ext cx="544868" cy="364435"/>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4" name="3 CuadroTexto">
          <a:extLst>
            <a:ext uri="{FF2B5EF4-FFF2-40B4-BE49-F238E27FC236}">
              <a16:creationId xmlns:a16="http://schemas.microsoft.com/office/drawing/2014/main" id="{00000000-0008-0000-0000-000004000000}"/>
            </a:ext>
          </a:extLst>
        </xdr:cNvPr>
        <xdr:cNvSpPr txBox="1"/>
      </xdr:nvSpPr>
      <xdr:spPr>
        <a:xfrm>
          <a:off x="1284817" y="35560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6646" y="74543"/>
          <a:ext cx="544868" cy="356981"/>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100-000003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200-000002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363140</xdr:colOff>
      <xdr:row>0</xdr:row>
      <xdr:rowOff>0</xdr:rowOff>
    </xdr:from>
    <xdr:to>
      <xdr:col>2</xdr:col>
      <xdr:colOff>148827</xdr:colOff>
      <xdr:row>2</xdr:row>
      <xdr:rowOff>153719</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467915" y="0"/>
          <a:ext cx="966787" cy="47756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300-000002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363140</xdr:colOff>
      <xdr:row>0</xdr:row>
      <xdr:rowOff>0</xdr:rowOff>
    </xdr:from>
    <xdr:to>
      <xdr:col>2</xdr:col>
      <xdr:colOff>148827</xdr:colOff>
      <xdr:row>2</xdr:row>
      <xdr:rowOff>153719</xdr:rowOff>
    </xdr:to>
    <xdr:pic>
      <xdr:nvPicPr>
        <xdr:cNvPr id="3" name="Imagen 3">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a:stretch>
          <a:fillRect/>
        </a:stretch>
      </xdr:blipFill>
      <xdr:spPr>
        <a:xfrm>
          <a:off x="467915" y="0"/>
          <a:ext cx="966787" cy="47756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531871</xdr:colOff>
      <xdr:row>0</xdr:row>
      <xdr:rowOff>74543</xdr:rowOff>
    </xdr:from>
    <xdr:to>
      <xdr:col>1</xdr:col>
      <xdr:colOff>1076739</xdr:colOff>
      <xdr:row>2</xdr:row>
      <xdr:rowOff>107674</xdr:rowOff>
    </xdr:to>
    <xdr:pic>
      <xdr:nvPicPr>
        <xdr:cNvPr id="2" name="1 Imagen" descr="F:\IMEBU_logo.png">
          <a:extLst>
            <a:ext uri="{FF2B5EF4-FFF2-40B4-BE49-F238E27FC236}">
              <a16:creationId xmlns:a16="http://schemas.microsoft.com/office/drawing/2014/main" id="{00000000-0008-0000-04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6646" y="74543"/>
          <a:ext cx="544868" cy="356981"/>
        </a:xfrm>
        <a:prstGeom prst="rect">
          <a:avLst/>
        </a:prstGeom>
        <a:noFill/>
        <a:ln>
          <a:noFill/>
        </a:ln>
      </xdr:spPr>
    </xdr:pic>
    <xdr:clientData/>
  </xdr:twoCellAnchor>
  <xdr:oneCellAnchor>
    <xdr:from>
      <xdr:col>1</xdr:col>
      <xdr:colOff>1608667</xdr:colOff>
      <xdr:row>1</xdr:row>
      <xdr:rowOff>31750</xdr:rowOff>
    </xdr:from>
    <xdr:ext cx="184731" cy="264560"/>
    <xdr:sp macro="" textlink="">
      <xdr:nvSpPr>
        <xdr:cNvPr id="3" name="3 CuadroTexto">
          <a:extLst>
            <a:ext uri="{FF2B5EF4-FFF2-40B4-BE49-F238E27FC236}">
              <a16:creationId xmlns:a16="http://schemas.microsoft.com/office/drawing/2014/main" id="{00000000-0008-0000-0400-000003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1</xdr:col>
      <xdr:colOff>1608667</xdr:colOff>
      <xdr:row>1</xdr:row>
      <xdr:rowOff>31750</xdr:rowOff>
    </xdr:from>
    <xdr:ext cx="184731" cy="264560"/>
    <xdr:sp macro="" textlink="">
      <xdr:nvSpPr>
        <xdr:cNvPr id="2" name="3 CuadroTexto">
          <a:extLst>
            <a:ext uri="{FF2B5EF4-FFF2-40B4-BE49-F238E27FC236}">
              <a16:creationId xmlns:a16="http://schemas.microsoft.com/office/drawing/2014/main" id="{00000000-0008-0000-0500-000002000000}"/>
            </a:ext>
          </a:extLst>
        </xdr:cNvPr>
        <xdr:cNvSpPr txBox="1"/>
      </xdr:nvSpPr>
      <xdr:spPr>
        <a:xfrm>
          <a:off x="1284817" y="1936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twoCellAnchor editAs="oneCell">
    <xdr:from>
      <xdr:col>1</xdr:col>
      <xdr:colOff>543051</xdr:colOff>
      <xdr:row>0</xdr:row>
      <xdr:rowOff>0</xdr:rowOff>
    </xdr:from>
    <xdr:to>
      <xdr:col>1</xdr:col>
      <xdr:colOff>1026578</xdr:colOff>
      <xdr:row>2</xdr:row>
      <xdr:rowOff>146169</xdr:rowOff>
    </xdr:to>
    <xdr:pic>
      <xdr:nvPicPr>
        <xdr:cNvPr id="3" name="Imagen 3">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648884" y="0"/>
          <a:ext cx="483527" cy="46366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invivienda.gov.co/Users/IBastidas/AppData/Local/Microsoft/Windows/Temporary%20Internet%20Files/Content.Outlook/PUBCHM3P/Formato%20Racionalizaci&#243;n%20de%20tr&#225;mites.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ocuments%20and%20Settings\mprada\Configuraci&#243;n%20local\Archivos%20temporales%20de%20Internet\Content.Outlook\U0N9MWXX\Estrategias%20de%20racionalizaci&#243;n%20de%20tr&#225;mites%20naci&#243;n%2017Ju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S DE RACIONALIZACION"/>
      <sheetName val="TABLA"/>
      <sheetName val="Tablas instituciones"/>
      <sheetName val="Hoja1"/>
    </sheetNames>
    <sheetDataSet>
      <sheetData sheetId="0"/>
      <sheetData sheetId="1">
        <row r="2">
          <cell r="B2" t="str">
            <v>Agricultura y Desarrollo Rural</v>
          </cell>
          <cell r="C2" t="str">
            <v>Central</v>
          </cell>
          <cell r="E2">
            <v>2015</v>
          </cell>
          <cell r="G2" t="str">
            <v>Normativas</v>
          </cell>
          <cell r="Q2" t="str">
            <v>SI</v>
          </cell>
        </row>
        <row r="3">
          <cell r="A3" t="str">
            <v>Nacional</v>
          </cell>
          <cell r="B3" t="str">
            <v>Ambiente y Desarrollo Sostenible</v>
          </cell>
          <cell r="C3" t="str">
            <v>Descentralizado</v>
          </cell>
          <cell r="E3">
            <v>2016</v>
          </cell>
          <cell r="G3" t="str">
            <v>Administrativas</v>
          </cell>
          <cell r="Q3" t="str">
            <v>NO</v>
          </cell>
        </row>
        <row r="4">
          <cell r="A4" t="str">
            <v>Territorial</v>
          </cell>
          <cell r="B4" t="str">
            <v>Ciencia, Tecnología e innovación</v>
          </cell>
          <cell r="E4">
            <v>2017</v>
          </cell>
          <cell r="G4" t="str">
            <v>Tecnologicas</v>
          </cell>
        </row>
        <row r="5">
          <cell r="B5" t="str">
            <v>Comercio, Industria y Turismo</v>
          </cell>
          <cell r="E5">
            <v>2018</v>
          </cell>
        </row>
        <row r="6">
          <cell r="B6" t="str">
            <v>Cultura</v>
          </cell>
          <cell r="E6">
            <v>2019</v>
          </cell>
        </row>
        <row r="7">
          <cell r="B7" t="str">
            <v>Defensa</v>
          </cell>
          <cell r="E7">
            <v>2020</v>
          </cell>
        </row>
        <row r="8">
          <cell r="B8" t="str">
            <v>Del Deporte, la Recreación, la Actividad Física y el Aprovechamiento del Tiempo Libre</v>
          </cell>
        </row>
        <row r="9">
          <cell r="B9" t="str">
            <v>Educación</v>
          </cell>
        </row>
        <row r="10">
          <cell r="B10" t="str">
            <v>Estadísticas</v>
          </cell>
        </row>
        <row r="11">
          <cell r="B11" t="str">
            <v>Función Pública</v>
          </cell>
        </row>
        <row r="12">
          <cell r="B12" t="str">
            <v>Hacienda y Crédito Público</v>
          </cell>
        </row>
        <row r="13">
          <cell r="B13" t="str">
            <v>Inclusión Social y Reconciliación</v>
          </cell>
        </row>
        <row r="15">
          <cell r="B15" t="str">
            <v>Inteligencia Estratégica y Contrainteligencia</v>
          </cell>
        </row>
        <row r="16">
          <cell r="B16" t="str">
            <v>Interior</v>
          </cell>
        </row>
        <row r="17">
          <cell r="B17" t="str">
            <v>Justicia y del Derecho</v>
          </cell>
        </row>
        <row r="18">
          <cell r="B18" t="str">
            <v>Minas y Energía</v>
          </cell>
        </row>
        <row r="19">
          <cell r="B19" t="str">
            <v>Planeación</v>
          </cell>
        </row>
        <row r="20">
          <cell r="B20" t="str">
            <v>Presidencia de la República</v>
          </cell>
        </row>
        <row r="21">
          <cell r="B21" t="str">
            <v>Relaciones Exteriores</v>
          </cell>
        </row>
        <row r="22">
          <cell r="B22" t="str">
            <v>Salud y Protección Social</v>
          </cell>
        </row>
        <row r="23">
          <cell r="B23" t="str">
            <v>Tecnologías de la Información y las Comunicaciones</v>
          </cell>
        </row>
        <row r="24">
          <cell r="B24" t="str">
            <v>Trabajo</v>
          </cell>
        </row>
        <row r="25">
          <cell r="B25" t="str">
            <v>Transporte</v>
          </cell>
        </row>
        <row r="26">
          <cell r="B26" t="str">
            <v>Vivienda Ciudad y Territorio</v>
          </cell>
        </row>
      </sheetData>
      <sheetData sheetId="2">
        <row r="2">
          <cell r="D2" t="str">
            <v>Autoridad Nacional de Licencias Ambientales</v>
          </cell>
        </row>
        <row r="3">
          <cell r="D3" t="str">
            <v>Instituto Amazónico de Investigaciones Científicas</v>
          </cell>
        </row>
        <row r="4">
          <cell r="D4" t="str">
            <v>Instituto de Hidrología, Meteorología y Estudios Ambientales</v>
          </cell>
        </row>
        <row r="5">
          <cell r="D5" t="str">
            <v>Instituto de Investigación de Recursos Biológicos Alexander Von Humboldt</v>
          </cell>
        </row>
        <row r="6">
          <cell r="D6" t="str">
            <v>Instituto de Investigaciones Ambientales del Pacífico John Von Neumann</v>
          </cell>
        </row>
        <row r="7">
          <cell r="D7" t="str">
            <v>Instituto de Investigaciones Marinas y Costeras José Benito Vives de Andréis</v>
          </cell>
        </row>
        <row r="8">
          <cell r="D8" t="str">
            <v>Ministerio de Ambiente y Desarrollo Sostenible</v>
          </cell>
        </row>
        <row r="9">
          <cell r="D9" t="str">
            <v>Parques Nacionales Naturales de Colombia</v>
          </cell>
        </row>
      </sheetData>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STRUCTIVO"/>
      <sheetName val="ESTRATEGIAS DE RACIONALIZACION"/>
      <sheetName val="CADENA DE TRÁMITES"/>
      <sheetName val="TABLA"/>
      <sheetName val="Tablas instituciones"/>
      <sheetName val="Hoja1"/>
    </sheetNames>
    <sheetDataSet>
      <sheetData sheetId="0"/>
      <sheetData sheetId="1"/>
      <sheetData sheetId="2"/>
      <sheetData sheetId="3">
        <row r="2">
          <cell r="G2" t="str">
            <v>Factores Externos y/o Internos</v>
          </cell>
        </row>
        <row r="3">
          <cell r="G3" t="str">
            <v>GRAT</v>
          </cell>
        </row>
        <row r="4">
          <cell r="G4" t="str">
            <v>Cumplimiento de disposiciones legales</v>
          </cell>
        </row>
        <row r="5">
          <cell r="G5" t="str">
            <v>Iniciativa de la institución</v>
          </cell>
        </row>
      </sheetData>
      <sheetData sheetId="4"/>
      <sheetData sheetId="5"/>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M98"/>
  <sheetViews>
    <sheetView zoomScale="85" zoomScaleNormal="85" workbookViewId="0">
      <selection activeCell="I9" sqref="I9:L9"/>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30.5703125" style="4" customWidth="1"/>
    <col min="6" max="6" width="19.7109375" style="2" customWidth="1"/>
    <col min="7" max="7" width="14.42578125" style="19" customWidth="1"/>
    <col min="8" max="8" width="1.42578125" style="2" customWidth="1"/>
    <col min="9" max="11" width="19.85546875" style="2" customWidth="1"/>
    <col min="12" max="12" width="24.28515625" style="76" customWidth="1"/>
    <col min="13" max="13" width="1.42578125" style="2" customWidth="1"/>
    <col min="14" max="14" width="2.5703125" style="2" customWidth="1"/>
    <col min="15" max="15" width="11.42578125" style="93"/>
    <col min="16" max="16" width="11.42578125" style="94"/>
    <col min="17" max="17" width="10.42578125" style="94" customWidth="1"/>
    <col min="18" max="16384" width="11.42578125" style="2"/>
  </cols>
  <sheetData>
    <row r="1" spans="1:247" ht="12.75" customHeight="1" x14ac:dyDescent="0.25">
      <c r="B1" s="271"/>
      <c r="C1" s="272"/>
      <c r="D1" s="277" t="s">
        <v>0</v>
      </c>
      <c r="E1" s="278"/>
      <c r="F1" s="278"/>
      <c r="G1" s="279"/>
      <c r="H1" s="44"/>
      <c r="I1" s="262" t="s">
        <v>266</v>
      </c>
      <c r="J1" s="263"/>
      <c r="K1" s="263"/>
      <c r="L1" s="264"/>
    </row>
    <row r="2" spans="1:247" ht="12.75" customHeight="1" x14ac:dyDescent="0.25">
      <c r="B2" s="273"/>
      <c r="C2" s="274"/>
      <c r="D2" s="280"/>
      <c r="E2" s="281"/>
      <c r="F2" s="281"/>
      <c r="G2" s="282"/>
      <c r="H2" s="44"/>
      <c r="I2" s="265"/>
      <c r="J2" s="266"/>
      <c r="K2" s="266"/>
      <c r="L2" s="267"/>
    </row>
    <row r="3" spans="1:247" ht="12.75" customHeight="1" x14ac:dyDescent="0.25">
      <c r="B3" s="275"/>
      <c r="C3" s="276"/>
      <c r="D3" s="283"/>
      <c r="E3" s="284"/>
      <c r="F3" s="284"/>
      <c r="G3" s="285"/>
      <c r="H3" s="44"/>
      <c r="I3" s="265"/>
      <c r="J3" s="266"/>
      <c r="K3" s="266"/>
      <c r="L3" s="267"/>
    </row>
    <row r="4" spans="1:247" ht="12.75" customHeight="1" x14ac:dyDescent="0.25">
      <c r="B4" s="307" t="s">
        <v>1</v>
      </c>
      <c r="C4" s="308"/>
      <c r="D4" s="311" t="s">
        <v>2</v>
      </c>
      <c r="E4" s="1" t="s">
        <v>3</v>
      </c>
      <c r="F4" s="313">
        <v>43860</v>
      </c>
      <c r="G4" s="314"/>
      <c r="H4" s="44"/>
      <c r="I4" s="265"/>
      <c r="J4" s="266"/>
      <c r="K4" s="266"/>
      <c r="L4" s="267"/>
    </row>
    <row r="5" spans="1:247" ht="18" customHeight="1" x14ac:dyDescent="0.25">
      <c r="B5" s="309"/>
      <c r="C5" s="310"/>
      <c r="D5" s="312"/>
      <c r="E5" s="1" t="s">
        <v>4</v>
      </c>
      <c r="F5" s="315" t="s">
        <v>116</v>
      </c>
      <c r="G5" s="316"/>
      <c r="H5" s="44"/>
      <c r="I5" s="265"/>
      <c r="J5" s="266"/>
      <c r="K5" s="266"/>
      <c r="L5" s="267"/>
    </row>
    <row r="6" spans="1:247" ht="20.25" customHeight="1" x14ac:dyDescent="0.25">
      <c r="B6" s="307" t="s">
        <v>5</v>
      </c>
      <c r="C6" s="308"/>
      <c r="D6" s="317" t="s">
        <v>6</v>
      </c>
      <c r="E6" s="1" t="s">
        <v>7</v>
      </c>
      <c r="F6" s="315"/>
      <c r="G6" s="316"/>
      <c r="H6" s="44"/>
      <c r="I6" s="265"/>
      <c r="J6" s="266"/>
      <c r="K6" s="266"/>
      <c r="L6" s="267"/>
    </row>
    <row r="7" spans="1:247" ht="13.5" customHeight="1" x14ac:dyDescent="0.25">
      <c r="B7" s="309"/>
      <c r="C7" s="310"/>
      <c r="D7" s="318"/>
      <c r="E7" s="319" t="s">
        <v>117</v>
      </c>
      <c r="F7" s="320"/>
      <c r="G7" s="321"/>
      <c r="H7" s="44"/>
      <c r="I7" s="268"/>
      <c r="J7" s="269"/>
      <c r="K7" s="269"/>
      <c r="L7" s="270"/>
    </row>
    <row r="8" spans="1:247" ht="13.5" customHeight="1" thickBot="1" x14ac:dyDescent="0.3"/>
    <row r="9" spans="1:247" ht="19.5" thickBot="1" x14ac:dyDescent="0.3">
      <c r="B9" s="329" t="s">
        <v>8</v>
      </c>
      <c r="C9" s="330"/>
      <c r="D9" s="330"/>
      <c r="E9" s="330"/>
      <c r="F9" s="330"/>
      <c r="G9" s="331"/>
      <c r="H9" s="4"/>
      <c r="I9" s="324" t="s">
        <v>267</v>
      </c>
      <c r="J9" s="325"/>
      <c r="K9" s="325"/>
      <c r="L9" s="326"/>
    </row>
    <row r="10" spans="1:247" ht="15.75" customHeight="1" thickBot="1" x14ac:dyDescent="0.3">
      <c r="B10" s="60" t="s">
        <v>9</v>
      </c>
      <c r="C10" s="327" t="s">
        <v>10</v>
      </c>
      <c r="D10" s="327"/>
      <c r="E10" s="327"/>
      <c r="F10" s="327"/>
      <c r="G10" s="328"/>
      <c r="H10" s="45"/>
      <c r="I10" s="256" t="s">
        <v>258</v>
      </c>
      <c r="J10" s="257"/>
      <c r="K10" s="258"/>
      <c r="L10" s="87" t="s">
        <v>210</v>
      </c>
    </row>
    <row r="11" spans="1:247" ht="24.75" thickBot="1" x14ac:dyDescent="0.3">
      <c r="B11" s="61" t="s">
        <v>11</v>
      </c>
      <c r="C11" s="286" t="s">
        <v>12</v>
      </c>
      <c r="D11" s="286"/>
      <c r="E11" s="55" t="s">
        <v>13</v>
      </c>
      <c r="F11" s="54" t="s">
        <v>14</v>
      </c>
      <c r="G11" s="62" t="s">
        <v>15</v>
      </c>
      <c r="H11" s="45"/>
      <c r="I11" s="77" t="s">
        <v>211</v>
      </c>
      <c r="J11" s="78" t="s">
        <v>212</v>
      </c>
      <c r="K11" s="78" t="s">
        <v>213</v>
      </c>
      <c r="L11" s="88"/>
    </row>
    <row r="12" spans="1:247" s="47" customFormat="1" ht="13.5" customHeight="1" x14ac:dyDescent="0.25">
      <c r="A12" s="2"/>
      <c r="B12" s="63" t="s">
        <v>16</v>
      </c>
      <c r="C12" s="57">
        <v>1</v>
      </c>
      <c r="D12" s="259" t="s">
        <v>160</v>
      </c>
      <c r="E12" s="259"/>
      <c r="F12" s="259"/>
      <c r="G12" s="260"/>
      <c r="H12" s="46"/>
      <c r="I12" s="79">
        <f>SUM(I13:I16)</f>
        <v>2</v>
      </c>
      <c r="J12" s="79">
        <f>SUM(J13:J16)</f>
        <v>2</v>
      </c>
      <c r="K12" s="80">
        <f>J12/I12</f>
        <v>1</v>
      </c>
      <c r="L12" s="81"/>
      <c r="M12" s="2"/>
      <c r="N12" s="2"/>
      <c r="O12" s="93"/>
      <c r="P12" s="94"/>
      <c r="Q12" s="94"/>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row>
    <row r="13" spans="1:247" ht="24" x14ac:dyDescent="0.25">
      <c r="B13" s="254" t="s">
        <v>17</v>
      </c>
      <c r="C13" s="55" t="s">
        <v>18</v>
      </c>
      <c r="D13" s="31" t="s">
        <v>21</v>
      </c>
      <c r="E13" s="8" t="s">
        <v>22</v>
      </c>
      <c r="F13" s="8" t="s">
        <v>140</v>
      </c>
      <c r="G13" s="20">
        <v>43876</v>
      </c>
      <c r="H13" s="46"/>
      <c r="I13" s="91">
        <v>0</v>
      </c>
      <c r="J13" s="91">
        <v>0</v>
      </c>
      <c r="K13" s="101">
        <v>0</v>
      </c>
      <c r="L13" s="102"/>
      <c r="O13" s="251"/>
      <c r="P13" s="251"/>
      <c r="Q13" s="251"/>
    </row>
    <row r="14" spans="1:247" ht="24" x14ac:dyDescent="0.25">
      <c r="B14" s="332"/>
      <c r="C14" s="55" t="s">
        <v>20</v>
      </c>
      <c r="D14" s="31" t="s">
        <v>206</v>
      </c>
      <c r="E14" s="8" t="s">
        <v>25</v>
      </c>
      <c r="F14" s="8" t="s">
        <v>140</v>
      </c>
      <c r="G14" s="20">
        <v>43876</v>
      </c>
      <c r="H14" s="46"/>
      <c r="I14" s="91">
        <v>0</v>
      </c>
      <c r="J14" s="91">
        <v>0</v>
      </c>
      <c r="K14" s="101">
        <v>0</v>
      </c>
      <c r="L14" s="103"/>
      <c r="O14" s="251"/>
      <c r="P14" s="251"/>
      <c r="Q14" s="251"/>
    </row>
    <row r="15" spans="1:247" ht="56.25" x14ac:dyDescent="0.25">
      <c r="B15" s="332"/>
      <c r="C15" s="55" t="s">
        <v>23</v>
      </c>
      <c r="D15" s="32" t="s">
        <v>132</v>
      </c>
      <c r="E15" s="10" t="s">
        <v>134</v>
      </c>
      <c r="F15" s="10" t="s">
        <v>140</v>
      </c>
      <c r="G15" s="52" t="s">
        <v>226</v>
      </c>
      <c r="H15" s="46"/>
      <c r="I15" s="82">
        <v>1</v>
      </c>
      <c r="J15" s="89">
        <v>1</v>
      </c>
      <c r="K15" s="83">
        <f t="shared" ref="K15:K21" si="0">J15/I15</f>
        <v>1</v>
      </c>
      <c r="L15" s="85" t="s">
        <v>259</v>
      </c>
      <c r="O15" s="251"/>
      <c r="P15" s="251"/>
      <c r="Q15" s="251"/>
    </row>
    <row r="16" spans="1:247" ht="36" x14ac:dyDescent="0.25">
      <c r="B16" s="332"/>
      <c r="C16" s="55" t="s">
        <v>24</v>
      </c>
      <c r="D16" s="31" t="s">
        <v>131</v>
      </c>
      <c r="E16" s="8" t="s">
        <v>133</v>
      </c>
      <c r="F16" s="8" t="s">
        <v>141</v>
      </c>
      <c r="G16" s="52" t="s">
        <v>227</v>
      </c>
      <c r="H16" s="46"/>
      <c r="I16" s="82">
        <v>1</v>
      </c>
      <c r="J16" s="89">
        <v>1</v>
      </c>
      <c r="K16" s="83">
        <f t="shared" si="0"/>
        <v>1</v>
      </c>
      <c r="L16" s="85" t="s">
        <v>260</v>
      </c>
      <c r="O16" s="251"/>
      <c r="P16" s="251"/>
      <c r="Q16" s="251"/>
    </row>
    <row r="17" spans="1:247" s="47" customFormat="1" ht="13.5" customHeight="1" x14ac:dyDescent="0.25">
      <c r="A17" s="2"/>
      <c r="B17" s="63" t="s">
        <v>26</v>
      </c>
      <c r="C17" s="57">
        <v>2</v>
      </c>
      <c r="D17" s="259" t="s">
        <v>27</v>
      </c>
      <c r="E17" s="259"/>
      <c r="F17" s="259"/>
      <c r="G17" s="260"/>
      <c r="H17" s="46"/>
      <c r="I17" s="79">
        <f>SUM(I18:I19)</f>
        <v>2</v>
      </c>
      <c r="J17" s="79">
        <f>SUM(J18:J19)</f>
        <v>2</v>
      </c>
      <c r="K17" s="80">
        <f t="shared" si="0"/>
        <v>1</v>
      </c>
      <c r="L17" s="86"/>
      <c r="M17" s="2"/>
      <c r="N17" s="2"/>
      <c r="O17" s="251"/>
      <c r="P17" s="251"/>
      <c r="Q17" s="251"/>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row>
    <row r="18" spans="1:247" ht="36.75" customHeight="1" x14ac:dyDescent="0.25">
      <c r="B18" s="254" t="s">
        <v>28</v>
      </c>
      <c r="C18" s="55">
        <v>2.1</v>
      </c>
      <c r="D18" s="31" t="s">
        <v>136</v>
      </c>
      <c r="E18" s="8" t="s">
        <v>29</v>
      </c>
      <c r="F18" s="8" t="s">
        <v>142</v>
      </c>
      <c r="G18" s="306" t="s">
        <v>226</v>
      </c>
      <c r="H18" s="46"/>
      <c r="I18" s="82">
        <v>1</v>
      </c>
      <c r="J18" s="89">
        <v>1</v>
      </c>
      <c r="K18" s="83">
        <f t="shared" si="0"/>
        <v>1</v>
      </c>
      <c r="L18" s="90" t="s">
        <v>261</v>
      </c>
      <c r="O18" s="261"/>
      <c r="P18" s="261"/>
      <c r="Q18" s="261"/>
    </row>
    <row r="19" spans="1:247" ht="67.5" customHeight="1" x14ac:dyDescent="0.25">
      <c r="B19" s="332"/>
      <c r="C19" s="55">
        <v>2.2000000000000002</v>
      </c>
      <c r="D19" s="31" t="s">
        <v>137</v>
      </c>
      <c r="E19" s="8" t="s">
        <v>30</v>
      </c>
      <c r="F19" s="8" t="s">
        <v>19</v>
      </c>
      <c r="G19" s="306"/>
      <c r="H19" s="46"/>
      <c r="I19" s="82">
        <v>1</v>
      </c>
      <c r="J19" s="89">
        <v>1</v>
      </c>
      <c r="K19" s="83">
        <f t="shared" si="0"/>
        <v>1</v>
      </c>
      <c r="L19" s="84" t="s">
        <v>262</v>
      </c>
      <c r="O19" s="251"/>
      <c r="P19" s="251"/>
      <c r="Q19" s="251"/>
    </row>
    <row r="20" spans="1:247" s="47" customFormat="1" ht="13.5" customHeight="1" x14ac:dyDescent="0.25">
      <c r="A20" s="2"/>
      <c r="B20" s="63" t="s">
        <v>31</v>
      </c>
      <c r="C20" s="57">
        <v>3</v>
      </c>
      <c r="D20" s="259" t="s">
        <v>32</v>
      </c>
      <c r="E20" s="259"/>
      <c r="F20" s="259"/>
      <c r="G20" s="260"/>
      <c r="H20" s="46"/>
      <c r="I20" s="79">
        <f>SUM(I21:I22)</f>
        <v>1</v>
      </c>
      <c r="J20" s="79">
        <f>SUM(J21:J22)</f>
        <v>1</v>
      </c>
      <c r="K20" s="80">
        <f t="shared" si="0"/>
        <v>1</v>
      </c>
      <c r="L20" s="86"/>
      <c r="M20" s="2"/>
      <c r="N20" s="2"/>
      <c r="O20" s="251"/>
      <c r="P20" s="251"/>
      <c r="Q20" s="251"/>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row>
    <row r="21" spans="1:247" s="47" customFormat="1" ht="39.75" customHeight="1" x14ac:dyDescent="0.25">
      <c r="A21" s="2"/>
      <c r="B21" s="254" t="s">
        <v>33</v>
      </c>
      <c r="C21" s="55">
        <v>3.1</v>
      </c>
      <c r="D21" s="31" t="s">
        <v>138</v>
      </c>
      <c r="E21" s="8" t="s">
        <v>129</v>
      </c>
      <c r="F21" s="8" t="s">
        <v>111</v>
      </c>
      <c r="G21" s="52" t="s">
        <v>227</v>
      </c>
      <c r="H21" s="46"/>
      <c r="I21" s="82">
        <v>1</v>
      </c>
      <c r="J21" s="89">
        <v>1</v>
      </c>
      <c r="K21" s="83">
        <f t="shared" si="0"/>
        <v>1</v>
      </c>
      <c r="L21" s="84" t="s">
        <v>241</v>
      </c>
      <c r="M21" s="2"/>
      <c r="N21" s="2"/>
      <c r="O21" s="251"/>
      <c r="P21" s="251"/>
      <c r="Q21" s="25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row>
    <row r="22" spans="1:247" ht="24" x14ac:dyDescent="0.25">
      <c r="B22" s="254"/>
      <c r="C22" s="51">
        <v>3.2</v>
      </c>
      <c r="D22" s="32" t="s">
        <v>161</v>
      </c>
      <c r="E22" s="10" t="s">
        <v>162</v>
      </c>
      <c r="F22" s="10" t="s">
        <v>19</v>
      </c>
      <c r="G22" s="64">
        <v>43876</v>
      </c>
      <c r="H22" s="46"/>
      <c r="I22" s="82">
        <v>0</v>
      </c>
      <c r="J22" s="91">
        <v>0</v>
      </c>
      <c r="K22" s="83">
        <v>0</v>
      </c>
      <c r="L22" s="86"/>
      <c r="O22" s="251"/>
      <c r="P22" s="251"/>
      <c r="Q22" s="251"/>
    </row>
    <row r="23" spans="1:247" ht="12" customHeight="1" x14ac:dyDescent="0.25">
      <c r="B23" s="63" t="s">
        <v>34</v>
      </c>
      <c r="C23" s="57">
        <v>4</v>
      </c>
      <c r="D23" s="259" t="s">
        <v>35</v>
      </c>
      <c r="E23" s="259"/>
      <c r="F23" s="259"/>
      <c r="G23" s="260"/>
      <c r="H23" s="46"/>
      <c r="I23" s="79">
        <f t="shared" ref="I23:J25" si="1">SUM(I24)</f>
        <v>1</v>
      </c>
      <c r="J23" s="79">
        <f>SUM(J24)</f>
        <v>1</v>
      </c>
      <c r="K23" s="80">
        <f>J23/I23</f>
        <v>1</v>
      </c>
      <c r="L23" s="84"/>
      <c r="O23" s="251"/>
      <c r="P23" s="251"/>
      <c r="Q23" s="251"/>
    </row>
    <row r="24" spans="1:247" ht="43.5" customHeight="1" x14ac:dyDescent="0.25">
      <c r="B24" s="65" t="s">
        <v>163</v>
      </c>
      <c r="C24" s="55">
        <v>4.0999999999999996</v>
      </c>
      <c r="D24" s="31" t="s">
        <v>164</v>
      </c>
      <c r="E24" s="8" t="s">
        <v>139</v>
      </c>
      <c r="F24" s="8" t="s">
        <v>19</v>
      </c>
      <c r="G24" s="21" t="s">
        <v>226</v>
      </c>
      <c r="H24" s="46"/>
      <c r="I24" s="82">
        <v>1</v>
      </c>
      <c r="J24" s="89">
        <v>1</v>
      </c>
      <c r="K24" s="83">
        <f>J24/I24</f>
        <v>1</v>
      </c>
      <c r="L24" s="86" t="s">
        <v>214</v>
      </c>
      <c r="O24" s="251"/>
      <c r="P24" s="251"/>
      <c r="Q24" s="251"/>
    </row>
    <row r="25" spans="1:247" ht="13.5" customHeight="1" x14ac:dyDescent="0.25">
      <c r="B25" s="63" t="s">
        <v>36</v>
      </c>
      <c r="C25" s="57">
        <v>5</v>
      </c>
      <c r="D25" s="259" t="s">
        <v>37</v>
      </c>
      <c r="E25" s="259"/>
      <c r="F25" s="259"/>
      <c r="G25" s="260"/>
      <c r="H25" s="46"/>
      <c r="I25" s="79">
        <f t="shared" si="1"/>
        <v>1</v>
      </c>
      <c r="J25" s="79">
        <f t="shared" si="1"/>
        <v>1</v>
      </c>
      <c r="K25" s="80">
        <f>J25/I25</f>
        <v>1</v>
      </c>
      <c r="L25" s="84"/>
      <c r="O25" s="251"/>
      <c r="P25" s="251"/>
      <c r="Q25" s="251"/>
    </row>
    <row r="26" spans="1:247" ht="48.75" thickBot="1" x14ac:dyDescent="0.3">
      <c r="B26" s="66" t="s">
        <v>38</v>
      </c>
      <c r="C26" s="67">
        <v>5.0999999999999996</v>
      </c>
      <c r="D26" s="33" t="s">
        <v>130</v>
      </c>
      <c r="E26" s="9" t="s">
        <v>165</v>
      </c>
      <c r="F26" s="9" t="s">
        <v>143</v>
      </c>
      <c r="G26" s="50" t="s">
        <v>226</v>
      </c>
      <c r="H26" s="46"/>
      <c r="I26" s="82">
        <v>1</v>
      </c>
      <c r="J26" s="89">
        <v>1</v>
      </c>
      <c r="K26" s="83">
        <f>J26/I26</f>
        <v>1</v>
      </c>
      <c r="L26" s="86" t="s">
        <v>263</v>
      </c>
      <c r="O26" s="251"/>
      <c r="P26" s="251"/>
      <c r="Q26" s="251"/>
    </row>
    <row r="27" spans="1:247" ht="15.75" thickBot="1" x14ac:dyDescent="0.3">
      <c r="B27" s="19"/>
      <c r="C27" s="19"/>
      <c r="D27" s="34"/>
      <c r="E27" s="35"/>
      <c r="F27" s="19"/>
      <c r="I27"/>
      <c r="J27"/>
      <c r="K27"/>
      <c r="L27"/>
      <c r="O27" s="251"/>
      <c r="P27" s="251"/>
      <c r="Q27" s="251"/>
    </row>
    <row r="28" spans="1:247" ht="13.5" customHeight="1" thickBot="1" x14ac:dyDescent="0.3">
      <c r="B28" s="69" t="s">
        <v>39</v>
      </c>
      <c r="C28" s="287" t="s">
        <v>40</v>
      </c>
      <c r="D28" s="287"/>
      <c r="E28" s="287"/>
      <c r="F28" s="287"/>
      <c r="G28" s="288"/>
      <c r="I28" s="256" t="s">
        <v>258</v>
      </c>
      <c r="J28" s="257"/>
      <c r="K28" s="258"/>
      <c r="L28" s="87" t="s">
        <v>210</v>
      </c>
      <c r="O28" s="251"/>
      <c r="P28" s="251"/>
      <c r="Q28" s="251"/>
    </row>
    <row r="29" spans="1:247" ht="51" customHeight="1" thickBot="1" x14ac:dyDescent="0.3">
      <c r="B29" s="61" t="s">
        <v>11</v>
      </c>
      <c r="C29" s="286" t="s">
        <v>12</v>
      </c>
      <c r="D29" s="286"/>
      <c r="E29" s="55" t="s">
        <v>13</v>
      </c>
      <c r="F29" s="54" t="s">
        <v>14</v>
      </c>
      <c r="G29" s="62" t="s">
        <v>15</v>
      </c>
      <c r="I29" s="77" t="s">
        <v>211</v>
      </c>
      <c r="J29" s="78" t="s">
        <v>212</v>
      </c>
      <c r="K29" s="78" t="s">
        <v>213</v>
      </c>
      <c r="L29" s="88"/>
      <c r="O29" s="251"/>
      <c r="P29" s="251"/>
      <c r="Q29" s="251"/>
    </row>
    <row r="30" spans="1:247" ht="14.25" customHeight="1" x14ac:dyDescent="0.25">
      <c r="B30" s="63" t="s">
        <v>16</v>
      </c>
      <c r="C30" s="57">
        <v>1</v>
      </c>
      <c r="D30" s="259" t="s">
        <v>41</v>
      </c>
      <c r="E30" s="259"/>
      <c r="F30" s="259"/>
      <c r="G30" s="260"/>
      <c r="I30" s="79">
        <f>SUM(I31:I40)</f>
        <v>18</v>
      </c>
      <c r="J30" s="79">
        <f>SUM(J31:J40)</f>
        <v>18</v>
      </c>
      <c r="K30" s="80">
        <f t="shared" ref="K30:K35" si="2">J30/I30</f>
        <v>1</v>
      </c>
      <c r="L30" s="81"/>
      <c r="O30" s="251"/>
      <c r="P30" s="251"/>
      <c r="Q30" s="251"/>
    </row>
    <row r="31" spans="1:247" ht="38.25" customHeight="1" x14ac:dyDescent="0.25">
      <c r="B31" s="254" t="s">
        <v>42</v>
      </c>
      <c r="C31" s="68" t="s">
        <v>18</v>
      </c>
      <c r="D31" s="32" t="s">
        <v>166</v>
      </c>
      <c r="E31" s="10" t="s">
        <v>174</v>
      </c>
      <c r="F31" s="10" t="s">
        <v>75</v>
      </c>
      <c r="G31" s="72" t="s">
        <v>207</v>
      </c>
      <c r="I31" s="82">
        <v>4</v>
      </c>
      <c r="J31" s="89">
        <v>4</v>
      </c>
      <c r="K31" s="83">
        <f t="shared" si="2"/>
        <v>1</v>
      </c>
      <c r="L31" s="84" t="s">
        <v>242</v>
      </c>
      <c r="O31" s="251"/>
      <c r="P31" s="251"/>
      <c r="Q31" s="251"/>
    </row>
    <row r="32" spans="1:247" ht="36.75" customHeight="1" x14ac:dyDescent="0.25">
      <c r="B32" s="254"/>
      <c r="C32" s="68" t="s">
        <v>20</v>
      </c>
      <c r="D32" s="32" t="s">
        <v>167</v>
      </c>
      <c r="E32" s="10" t="s">
        <v>175</v>
      </c>
      <c r="F32" s="10" t="s">
        <v>75</v>
      </c>
      <c r="G32" s="72" t="s">
        <v>207</v>
      </c>
      <c r="I32" s="82">
        <v>6</v>
      </c>
      <c r="J32" s="89">
        <v>6</v>
      </c>
      <c r="K32" s="83">
        <f t="shared" si="2"/>
        <v>1</v>
      </c>
      <c r="L32" s="84" t="s">
        <v>243</v>
      </c>
      <c r="O32" s="251"/>
      <c r="P32" s="251"/>
      <c r="Q32" s="251"/>
    </row>
    <row r="33" spans="2:17" ht="32.25" customHeight="1" x14ac:dyDescent="0.25">
      <c r="B33" s="254"/>
      <c r="C33" s="97" t="s">
        <v>23</v>
      </c>
      <c r="D33" s="96" t="s">
        <v>171</v>
      </c>
      <c r="E33" s="10" t="s">
        <v>173</v>
      </c>
      <c r="F33" s="10" t="s">
        <v>172</v>
      </c>
      <c r="G33" s="98" t="s">
        <v>228</v>
      </c>
      <c r="I33" s="82">
        <v>1</v>
      </c>
      <c r="J33" s="89">
        <v>1</v>
      </c>
      <c r="K33" s="83">
        <f t="shared" si="2"/>
        <v>1</v>
      </c>
      <c r="L33" s="84" t="s">
        <v>215</v>
      </c>
      <c r="O33" s="251"/>
      <c r="P33" s="251"/>
      <c r="Q33" s="251"/>
    </row>
    <row r="34" spans="2:17" ht="48" x14ac:dyDescent="0.25">
      <c r="B34" s="254"/>
      <c r="C34" s="97" t="s">
        <v>23</v>
      </c>
      <c r="D34" s="96" t="s">
        <v>171</v>
      </c>
      <c r="E34" s="10" t="s">
        <v>173</v>
      </c>
      <c r="F34" s="10" t="s">
        <v>75</v>
      </c>
      <c r="G34" s="52" t="s">
        <v>229</v>
      </c>
      <c r="I34" s="82">
        <v>1</v>
      </c>
      <c r="J34" s="89">
        <v>1</v>
      </c>
      <c r="K34" s="83">
        <f t="shared" si="2"/>
        <v>1</v>
      </c>
      <c r="L34" s="84" t="s">
        <v>216</v>
      </c>
      <c r="O34" s="251"/>
      <c r="P34" s="251"/>
      <c r="Q34" s="251"/>
    </row>
    <row r="35" spans="2:17" ht="42" customHeight="1" x14ac:dyDescent="0.25">
      <c r="B35" s="254"/>
      <c r="C35" s="68" t="s">
        <v>24</v>
      </c>
      <c r="D35" s="73" t="s">
        <v>178</v>
      </c>
      <c r="E35" s="10" t="s">
        <v>197</v>
      </c>
      <c r="F35" s="10" t="s">
        <v>19</v>
      </c>
      <c r="G35" s="52">
        <v>43905</v>
      </c>
      <c r="I35" s="82">
        <v>1</v>
      </c>
      <c r="J35" s="89">
        <v>1</v>
      </c>
      <c r="K35" s="83">
        <f t="shared" si="2"/>
        <v>1</v>
      </c>
      <c r="L35" s="84" t="s">
        <v>217</v>
      </c>
      <c r="O35" s="252"/>
      <c r="P35" s="252"/>
      <c r="Q35" s="252"/>
    </row>
    <row r="36" spans="2:17" ht="49.5" customHeight="1" x14ac:dyDescent="0.25">
      <c r="B36" s="254"/>
      <c r="C36" s="68" t="s">
        <v>168</v>
      </c>
      <c r="D36" s="32" t="s">
        <v>179</v>
      </c>
      <c r="E36" s="10" t="s">
        <v>43</v>
      </c>
      <c r="F36" s="10" t="s">
        <v>44</v>
      </c>
      <c r="G36" s="52" t="s">
        <v>230</v>
      </c>
      <c r="I36" s="82">
        <v>1</v>
      </c>
      <c r="J36" s="89">
        <v>1</v>
      </c>
      <c r="K36" s="83">
        <v>0</v>
      </c>
      <c r="L36" s="84" t="s">
        <v>244</v>
      </c>
      <c r="O36" s="252"/>
      <c r="P36" s="252"/>
      <c r="Q36" s="252"/>
    </row>
    <row r="37" spans="2:17" ht="48" customHeight="1" x14ac:dyDescent="0.25">
      <c r="B37" s="254"/>
      <c r="C37" s="68" t="s">
        <v>169</v>
      </c>
      <c r="D37" s="31" t="s">
        <v>46</v>
      </c>
      <c r="E37" s="10" t="s">
        <v>47</v>
      </c>
      <c r="F37" s="10" t="s">
        <v>44</v>
      </c>
      <c r="G37" s="52" t="s">
        <v>230</v>
      </c>
      <c r="I37" s="82">
        <v>1</v>
      </c>
      <c r="J37" s="89">
        <v>1</v>
      </c>
      <c r="K37" s="83">
        <v>0</v>
      </c>
      <c r="L37" s="84" t="s">
        <v>245</v>
      </c>
      <c r="O37" s="252"/>
      <c r="P37" s="252"/>
      <c r="Q37" s="252"/>
    </row>
    <row r="38" spans="2:17" ht="51.75" customHeight="1" x14ac:dyDescent="0.25">
      <c r="B38" s="254"/>
      <c r="C38" s="68" t="s">
        <v>170</v>
      </c>
      <c r="D38" s="31" t="s">
        <v>48</v>
      </c>
      <c r="E38" s="10" t="s">
        <v>49</v>
      </c>
      <c r="F38" s="10" t="s">
        <v>50</v>
      </c>
      <c r="G38" s="52" t="s">
        <v>230</v>
      </c>
      <c r="I38" s="82">
        <v>1</v>
      </c>
      <c r="J38" s="89">
        <v>1</v>
      </c>
      <c r="K38" s="83">
        <v>0</v>
      </c>
      <c r="L38" s="84" t="s">
        <v>246</v>
      </c>
      <c r="O38" s="252"/>
      <c r="P38" s="252"/>
      <c r="Q38" s="252"/>
    </row>
    <row r="39" spans="2:17" ht="28.5" customHeight="1" x14ac:dyDescent="0.25">
      <c r="B39" s="254"/>
      <c r="C39" s="68" t="s">
        <v>176</v>
      </c>
      <c r="D39" s="31" t="s">
        <v>145</v>
      </c>
      <c r="E39" s="8" t="s">
        <v>146</v>
      </c>
      <c r="F39" s="10" t="s">
        <v>45</v>
      </c>
      <c r="G39" s="52" t="s">
        <v>230</v>
      </c>
      <c r="I39" s="82">
        <v>1</v>
      </c>
      <c r="J39" s="89">
        <v>1</v>
      </c>
      <c r="K39" s="83">
        <v>0</v>
      </c>
      <c r="L39" s="84" t="s">
        <v>247</v>
      </c>
      <c r="O39" s="252"/>
      <c r="P39" s="252"/>
      <c r="Q39" s="252"/>
    </row>
    <row r="40" spans="2:17" ht="25.5" customHeight="1" x14ac:dyDescent="0.25">
      <c r="B40" s="254"/>
      <c r="C40" s="68" t="s">
        <v>177</v>
      </c>
      <c r="D40" s="31" t="s">
        <v>144</v>
      </c>
      <c r="E40" s="8" t="s">
        <v>158</v>
      </c>
      <c r="F40" s="10" t="s">
        <v>45</v>
      </c>
      <c r="G40" s="21" t="s">
        <v>231</v>
      </c>
      <c r="I40" s="82">
        <v>1</v>
      </c>
      <c r="J40" s="89">
        <v>1</v>
      </c>
      <c r="K40" s="83">
        <v>0</v>
      </c>
      <c r="L40" s="84" t="s">
        <v>248</v>
      </c>
      <c r="O40" s="252"/>
      <c r="P40" s="252"/>
      <c r="Q40" s="252"/>
    </row>
    <row r="41" spans="2:17" x14ac:dyDescent="0.25">
      <c r="B41" s="63" t="s">
        <v>26</v>
      </c>
      <c r="C41" s="57">
        <v>2</v>
      </c>
      <c r="D41" s="259" t="s">
        <v>51</v>
      </c>
      <c r="E41" s="259"/>
      <c r="F41" s="259"/>
      <c r="G41" s="260"/>
      <c r="I41" s="79">
        <f>SUM(I42:I43)</f>
        <v>2</v>
      </c>
      <c r="J41" s="79">
        <f>SUM(J42:J44)</f>
        <v>2</v>
      </c>
      <c r="K41" s="80">
        <v>0</v>
      </c>
      <c r="L41" s="81"/>
      <c r="O41" s="251"/>
      <c r="P41" s="251"/>
      <c r="Q41" s="251"/>
    </row>
    <row r="42" spans="2:17" ht="59.25" customHeight="1" x14ac:dyDescent="0.25">
      <c r="B42" s="254" t="s">
        <v>52</v>
      </c>
      <c r="C42" s="68" t="s">
        <v>53</v>
      </c>
      <c r="D42" s="32" t="s">
        <v>54</v>
      </c>
      <c r="E42" s="8" t="s">
        <v>156</v>
      </c>
      <c r="F42" s="10" t="s">
        <v>147</v>
      </c>
      <c r="G42" s="52" t="s">
        <v>232</v>
      </c>
      <c r="I42" s="82">
        <v>1</v>
      </c>
      <c r="J42" s="89">
        <v>1</v>
      </c>
      <c r="K42" s="83">
        <v>1</v>
      </c>
      <c r="L42" s="84" t="s">
        <v>264</v>
      </c>
      <c r="O42" s="251"/>
      <c r="P42" s="251"/>
      <c r="Q42" s="251"/>
    </row>
    <row r="43" spans="2:17" ht="33.75" customHeight="1" x14ac:dyDescent="0.25">
      <c r="B43" s="254"/>
      <c r="C43" s="68" t="s">
        <v>193</v>
      </c>
      <c r="D43" s="32" t="s">
        <v>55</v>
      </c>
      <c r="E43" s="8" t="s">
        <v>56</v>
      </c>
      <c r="F43" s="10" t="s">
        <v>148</v>
      </c>
      <c r="G43" s="21" t="s">
        <v>233</v>
      </c>
      <c r="I43" s="82">
        <v>1</v>
      </c>
      <c r="J43" s="89">
        <v>1</v>
      </c>
      <c r="K43" s="83">
        <v>0</v>
      </c>
      <c r="L43" s="84" t="s">
        <v>251</v>
      </c>
      <c r="O43" s="251"/>
      <c r="P43" s="251"/>
      <c r="Q43" s="251"/>
    </row>
    <row r="44" spans="2:17" ht="17.25" customHeight="1" x14ac:dyDescent="0.25">
      <c r="B44" s="63" t="s">
        <v>31</v>
      </c>
      <c r="C44" s="57">
        <v>3</v>
      </c>
      <c r="D44" s="259" t="s">
        <v>57</v>
      </c>
      <c r="E44" s="259"/>
      <c r="F44" s="259"/>
      <c r="G44" s="260"/>
      <c r="I44" s="79">
        <v>0</v>
      </c>
      <c r="J44" s="79">
        <v>0</v>
      </c>
      <c r="K44" s="80">
        <v>0</v>
      </c>
      <c r="L44" s="81"/>
      <c r="O44" s="251"/>
      <c r="P44" s="251"/>
      <c r="Q44" s="251"/>
    </row>
    <row r="45" spans="2:17" ht="80.25" customHeight="1" x14ac:dyDescent="0.25">
      <c r="B45" s="70" t="s">
        <v>58</v>
      </c>
      <c r="C45" s="55">
        <v>3.1</v>
      </c>
      <c r="D45" s="31" t="s">
        <v>59</v>
      </c>
      <c r="E45" s="8" t="s">
        <v>157</v>
      </c>
      <c r="F45" s="10" t="s">
        <v>148</v>
      </c>
      <c r="G45" s="52" t="s">
        <v>232</v>
      </c>
      <c r="I45" s="82">
        <v>1</v>
      </c>
      <c r="J45" s="89">
        <v>1</v>
      </c>
      <c r="K45" s="83">
        <v>0</v>
      </c>
      <c r="L45" s="84" t="s">
        <v>249</v>
      </c>
      <c r="O45" s="251"/>
      <c r="P45" s="251"/>
      <c r="Q45" s="251"/>
    </row>
    <row r="46" spans="2:17" ht="15" customHeight="1" x14ac:dyDescent="0.25">
      <c r="B46" s="63" t="s">
        <v>34</v>
      </c>
      <c r="C46" s="57">
        <v>4</v>
      </c>
      <c r="D46" s="259" t="s">
        <v>60</v>
      </c>
      <c r="E46" s="259"/>
      <c r="F46" s="259"/>
      <c r="G46" s="260"/>
      <c r="I46" s="79">
        <f>SUM(I47:I49)</f>
        <v>3</v>
      </c>
      <c r="J46" s="79">
        <f>SUM(J47:J49)</f>
        <v>3</v>
      </c>
      <c r="K46" s="80">
        <v>0</v>
      </c>
      <c r="L46" s="84"/>
      <c r="O46" s="251"/>
      <c r="P46" s="251"/>
      <c r="Q46" s="251"/>
    </row>
    <row r="47" spans="2:17" ht="60.75" customHeight="1" x14ac:dyDescent="0.25">
      <c r="B47" s="254" t="s">
        <v>61</v>
      </c>
      <c r="C47" s="55" t="s">
        <v>186</v>
      </c>
      <c r="D47" s="31" t="s">
        <v>62</v>
      </c>
      <c r="E47" s="8" t="s">
        <v>63</v>
      </c>
      <c r="F47" s="10" t="s">
        <v>148</v>
      </c>
      <c r="G47" s="21" t="s">
        <v>234</v>
      </c>
      <c r="I47" s="82">
        <v>1</v>
      </c>
      <c r="J47" s="89">
        <v>1</v>
      </c>
      <c r="K47" s="83">
        <v>0</v>
      </c>
      <c r="L47" s="84" t="s">
        <v>252</v>
      </c>
      <c r="O47" s="251"/>
      <c r="P47" s="251"/>
      <c r="Q47" s="251"/>
    </row>
    <row r="48" spans="2:17" ht="58.5" customHeight="1" x14ac:dyDescent="0.25">
      <c r="B48" s="254"/>
      <c r="C48" s="55" t="s">
        <v>187</v>
      </c>
      <c r="D48" s="31" t="s">
        <v>64</v>
      </c>
      <c r="E48" s="8" t="s">
        <v>65</v>
      </c>
      <c r="F48" s="10" t="s">
        <v>148</v>
      </c>
      <c r="G48" s="71" t="s">
        <v>235</v>
      </c>
      <c r="I48" s="82">
        <v>1</v>
      </c>
      <c r="J48" s="89">
        <v>1</v>
      </c>
      <c r="K48" s="83">
        <v>0</v>
      </c>
      <c r="L48" s="84" t="s">
        <v>253</v>
      </c>
      <c r="O48" s="251"/>
      <c r="P48" s="251"/>
      <c r="Q48" s="251"/>
    </row>
    <row r="49" spans="2:17" ht="66.75" customHeight="1" thickBot="1" x14ac:dyDescent="0.3">
      <c r="B49" s="255"/>
      <c r="C49" s="55" t="s">
        <v>188</v>
      </c>
      <c r="D49" s="43" t="s">
        <v>66</v>
      </c>
      <c r="E49" s="9" t="s">
        <v>67</v>
      </c>
      <c r="F49" s="11" t="s">
        <v>50</v>
      </c>
      <c r="G49" s="23" t="s">
        <v>235</v>
      </c>
      <c r="I49" s="82">
        <v>1</v>
      </c>
      <c r="J49" s="89">
        <v>1</v>
      </c>
      <c r="K49" s="83">
        <v>0</v>
      </c>
      <c r="L49" s="84" t="s">
        <v>254</v>
      </c>
      <c r="O49" s="251"/>
      <c r="P49" s="251"/>
      <c r="Q49" s="251"/>
    </row>
    <row r="50" spans="2:17" ht="13.5" customHeight="1" thickBot="1" x14ac:dyDescent="0.3">
      <c r="B50" s="19"/>
      <c r="C50" s="19"/>
      <c r="D50" s="34"/>
      <c r="E50" s="35"/>
      <c r="F50" s="19"/>
      <c r="I50"/>
      <c r="J50"/>
      <c r="K50"/>
      <c r="L50"/>
      <c r="O50" s="251"/>
      <c r="P50" s="251"/>
      <c r="Q50" s="251"/>
    </row>
    <row r="51" spans="2:17" ht="13.5" customHeight="1" thickBot="1" x14ac:dyDescent="0.3">
      <c r="B51" s="53" t="s">
        <v>68</v>
      </c>
      <c r="C51" s="327" t="s">
        <v>69</v>
      </c>
      <c r="D51" s="327"/>
      <c r="E51" s="327"/>
      <c r="F51" s="327"/>
      <c r="G51" s="327"/>
      <c r="I51" s="256" t="s">
        <v>258</v>
      </c>
      <c r="J51" s="257"/>
      <c r="K51" s="258"/>
      <c r="L51" s="87" t="s">
        <v>210</v>
      </c>
      <c r="O51" s="251"/>
      <c r="P51" s="251"/>
      <c r="Q51" s="251"/>
    </row>
    <row r="52" spans="2:17" ht="24.75" thickBot="1" x14ac:dyDescent="0.3">
      <c r="B52" s="54" t="s">
        <v>11</v>
      </c>
      <c r="C52" s="286" t="s">
        <v>12</v>
      </c>
      <c r="D52" s="286"/>
      <c r="E52" s="55" t="s">
        <v>13</v>
      </c>
      <c r="F52" s="54" t="s">
        <v>14</v>
      </c>
      <c r="G52" s="55" t="s">
        <v>15</v>
      </c>
      <c r="I52" s="77" t="s">
        <v>211</v>
      </c>
      <c r="J52" s="78" t="s">
        <v>212</v>
      </c>
      <c r="K52" s="78" t="s">
        <v>213</v>
      </c>
      <c r="L52" s="88"/>
      <c r="O52" s="251"/>
      <c r="P52" s="251"/>
      <c r="Q52" s="251"/>
    </row>
    <row r="53" spans="2:17" ht="13.5" customHeight="1" x14ac:dyDescent="0.25">
      <c r="B53" s="56" t="s">
        <v>16</v>
      </c>
      <c r="C53" s="57">
        <v>1</v>
      </c>
      <c r="D53" s="259" t="s">
        <v>70</v>
      </c>
      <c r="E53" s="259"/>
      <c r="F53" s="259"/>
      <c r="G53" s="259"/>
      <c r="I53" s="79">
        <v>1</v>
      </c>
      <c r="J53" s="79">
        <v>1</v>
      </c>
      <c r="K53" s="80">
        <f>J53/I53</f>
        <v>1</v>
      </c>
      <c r="L53" s="81"/>
      <c r="O53" s="251"/>
      <c r="P53" s="251"/>
      <c r="Q53" s="251"/>
    </row>
    <row r="54" spans="2:17" ht="52.5" customHeight="1" x14ac:dyDescent="0.25">
      <c r="B54" s="8" t="s">
        <v>71</v>
      </c>
      <c r="C54" s="55" t="s">
        <v>18</v>
      </c>
      <c r="D54" s="31" t="s">
        <v>151</v>
      </c>
      <c r="E54" s="8" t="s">
        <v>152</v>
      </c>
      <c r="F54" s="8" t="s">
        <v>149</v>
      </c>
      <c r="G54" s="59" t="s">
        <v>236</v>
      </c>
      <c r="I54" s="82">
        <v>0</v>
      </c>
      <c r="J54" s="91">
        <v>0</v>
      </c>
      <c r="K54" s="83">
        <v>0</v>
      </c>
      <c r="L54" s="84"/>
      <c r="O54" s="251"/>
      <c r="P54" s="251"/>
      <c r="Q54" s="251"/>
    </row>
    <row r="55" spans="2:17" x14ac:dyDescent="0.25">
      <c r="B55" s="56" t="s">
        <v>26</v>
      </c>
      <c r="C55" s="57">
        <v>2</v>
      </c>
      <c r="D55" s="259" t="s">
        <v>72</v>
      </c>
      <c r="E55" s="259"/>
      <c r="F55" s="259"/>
      <c r="G55" s="259"/>
      <c r="I55" s="79">
        <f>SUM(I56:I57)</f>
        <v>2</v>
      </c>
      <c r="J55" s="79">
        <f>SUM(J56:J57)</f>
        <v>1</v>
      </c>
      <c r="K55" s="80">
        <v>1</v>
      </c>
      <c r="L55" s="84"/>
      <c r="O55" s="251"/>
      <c r="P55" s="251"/>
      <c r="Q55" s="251"/>
    </row>
    <row r="56" spans="2:17" ht="48" x14ac:dyDescent="0.25">
      <c r="B56" s="291" t="s">
        <v>73</v>
      </c>
      <c r="C56" s="304" t="s">
        <v>53</v>
      </c>
      <c r="D56" s="305" t="s">
        <v>74</v>
      </c>
      <c r="E56" s="8" t="s">
        <v>118</v>
      </c>
      <c r="F56" s="8" t="s">
        <v>150</v>
      </c>
      <c r="G56" s="59" t="s">
        <v>237</v>
      </c>
      <c r="I56" s="82">
        <v>1</v>
      </c>
      <c r="J56" s="92">
        <v>0</v>
      </c>
      <c r="K56" s="83">
        <v>0</v>
      </c>
      <c r="L56" s="84" t="s">
        <v>250</v>
      </c>
      <c r="O56" s="251"/>
      <c r="P56" s="251"/>
      <c r="Q56" s="251"/>
    </row>
    <row r="57" spans="2:17" ht="47.25" customHeight="1" x14ac:dyDescent="0.25">
      <c r="B57" s="291"/>
      <c r="C57" s="304"/>
      <c r="D57" s="305"/>
      <c r="E57" s="8" t="s">
        <v>76</v>
      </c>
      <c r="F57" s="8" t="s">
        <v>77</v>
      </c>
      <c r="G57" s="58">
        <v>43889</v>
      </c>
      <c r="I57" s="82">
        <v>1</v>
      </c>
      <c r="J57" s="89">
        <v>1</v>
      </c>
      <c r="K57" s="83">
        <f>J57/I57</f>
        <v>1</v>
      </c>
      <c r="L57" s="84" t="s">
        <v>218</v>
      </c>
      <c r="O57" s="251"/>
      <c r="P57" s="251"/>
      <c r="Q57" s="251"/>
    </row>
    <row r="58" spans="2:17" ht="15" customHeight="1" x14ac:dyDescent="0.25">
      <c r="B58" s="56" t="s">
        <v>31</v>
      </c>
      <c r="C58" s="57">
        <v>3</v>
      </c>
      <c r="D58" s="259" t="s">
        <v>78</v>
      </c>
      <c r="E58" s="259"/>
      <c r="F58" s="259"/>
      <c r="G58" s="259"/>
      <c r="I58" s="79">
        <f>SUM(I59:I60)</f>
        <v>0</v>
      </c>
      <c r="J58" s="79">
        <f>SUM(J59:J60)</f>
        <v>0</v>
      </c>
      <c r="K58" s="80">
        <v>1</v>
      </c>
      <c r="L58" s="84"/>
      <c r="O58" s="251"/>
      <c r="P58" s="251"/>
      <c r="Q58" s="251"/>
    </row>
    <row r="59" spans="2:17" ht="47.25" customHeight="1" x14ac:dyDescent="0.25">
      <c r="B59" s="291" t="s">
        <v>79</v>
      </c>
      <c r="C59" s="55" t="s">
        <v>198</v>
      </c>
      <c r="D59" s="38" t="s">
        <v>80</v>
      </c>
      <c r="E59" s="12" t="s">
        <v>81</v>
      </c>
      <c r="F59" s="8" t="s">
        <v>82</v>
      </c>
      <c r="G59" s="58">
        <v>43921</v>
      </c>
      <c r="I59" s="91"/>
      <c r="J59" s="91"/>
      <c r="K59" s="101"/>
      <c r="L59" s="84"/>
      <c r="O59" s="251"/>
      <c r="P59" s="251"/>
      <c r="Q59" s="251"/>
    </row>
    <row r="60" spans="2:17" ht="27" customHeight="1" x14ac:dyDescent="0.25">
      <c r="B60" s="291"/>
      <c r="C60" s="55" t="s">
        <v>199</v>
      </c>
      <c r="D60" s="38" t="s">
        <v>209</v>
      </c>
      <c r="E60" s="12" t="s">
        <v>81</v>
      </c>
      <c r="F60" s="8" t="s">
        <v>83</v>
      </c>
      <c r="G60" s="58">
        <v>43889</v>
      </c>
      <c r="I60" s="91"/>
      <c r="J60" s="91"/>
      <c r="K60" s="101"/>
      <c r="L60" s="84"/>
      <c r="O60" s="251"/>
      <c r="P60" s="251"/>
      <c r="Q60" s="251"/>
    </row>
    <row r="61" spans="2:17" ht="12" customHeight="1" x14ac:dyDescent="0.25">
      <c r="B61" s="56" t="s">
        <v>34</v>
      </c>
      <c r="C61" s="57">
        <v>4</v>
      </c>
      <c r="D61" s="259" t="s">
        <v>84</v>
      </c>
      <c r="E61" s="259"/>
      <c r="F61" s="259"/>
      <c r="G61" s="259"/>
      <c r="I61" s="79">
        <f>SUM(I62:I64)</f>
        <v>1</v>
      </c>
      <c r="J61" s="79">
        <f>SUM(J62:J64)</f>
        <v>1</v>
      </c>
      <c r="K61" s="80">
        <v>1</v>
      </c>
      <c r="L61" s="84"/>
      <c r="O61" s="251"/>
      <c r="P61" s="251"/>
      <c r="Q61" s="251"/>
    </row>
    <row r="62" spans="2:17" ht="33" customHeight="1" x14ac:dyDescent="0.25">
      <c r="B62" s="291" t="s">
        <v>180</v>
      </c>
      <c r="C62" s="55" t="s">
        <v>186</v>
      </c>
      <c r="D62" s="31" t="s">
        <v>182</v>
      </c>
      <c r="E62" s="8" t="s">
        <v>183</v>
      </c>
      <c r="F62" s="8" t="s">
        <v>153</v>
      </c>
      <c r="G62" s="59">
        <v>43889</v>
      </c>
      <c r="I62" s="91"/>
      <c r="J62" s="91"/>
      <c r="K62" s="101"/>
      <c r="L62" s="102"/>
      <c r="O62" s="251"/>
      <c r="P62" s="251"/>
      <c r="Q62" s="251"/>
    </row>
    <row r="63" spans="2:17" ht="33" customHeight="1" x14ac:dyDescent="0.25">
      <c r="B63" s="291"/>
      <c r="C63" s="55" t="s">
        <v>187</v>
      </c>
      <c r="D63" s="31" t="s">
        <v>185</v>
      </c>
      <c r="E63" s="8" t="s">
        <v>184</v>
      </c>
      <c r="F63" s="8" t="s">
        <v>153</v>
      </c>
      <c r="G63" s="59">
        <v>43889</v>
      </c>
      <c r="I63" s="91"/>
      <c r="J63" s="91"/>
      <c r="K63" s="101"/>
      <c r="L63" s="102"/>
      <c r="O63" s="251"/>
      <c r="P63" s="251"/>
      <c r="Q63" s="251"/>
    </row>
    <row r="64" spans="2:17" ht="57.75" customHeight="1" x14ac:dyDescent="0.25">
      <c r="B64" s="291"/>
      <c r="C64" s="55" t="s">
        <v>188</v>
      </c>
      <c r="D64" s="31" t="s">
        <v>119</v>
      </c>
      <c r="E64" s="8" t="s">
        <v>120</v>
      </c>
      <c r="F64" s="8" t="s">
        <v>75</v>
      </c>
      <c r="G64" s="59" t="s">
        <v>238</v>
      </c>
      <c r="I64" s="82">
        <v>1</v>
      </c>
      <c r="J64" s="89">
        <v>1</v>
      </c>
      <c r="K64" s="83">
        <f>J64/I64</f>
        <v>1</v>
      </c>
      <c r="L64" s="84" t="s">
        <v>219</v>
      </c>
      <c r="O64" s="251"/>
      <c r="P64" s="251"/>
      <c r="Q64" s="251"/>
    </row>
    <row r="65" spans="2:17" ht="15" customHeight="1" x14ac:dyDescent="0.25">
      <c r="B65" s="56" t="s">
        <v>36</v>
      </c>
      <c r="C65" s="57">
        <v>5</v>
      </c>
      <c r="D65" s="259" t="s">
        <v>85</v>
      </c>
      <c r="E65" s="259"/>
      <c r="F65" s="259"/>
      <c r="G65" s="259"/>
      <c r="I65" s="79">
        <f>SUM(I66:I75)</f>
        <v>13</v>
      </c>
      <c r="J65" s="79">
        <f>SUM(J66:J75)</f>
        <v>9</v>
      </c>
      <c r="K65" s="80">
        <v>1</v>
      </c>
      <c r="L65" s="84"/>
      <c r="O65" s="251"/>
      <c r="P65" s="251"/>
      <c r="Q65" s="251"/>
    </row>
    <row r="66" spans="2:17" ht="76.5" customHeight="1" x14ac:dyDescent="0.25">
      <c r="B66" s="291" t="s">
        <v>181</v>
      </c>
      <c r="C66" s="55" t="s">
        <v>200</v>
      </c>
      <c r="D66" s="31" t="s">
        <v>86</v>
      </c>
      <c r="E66" s="8" t="s">
        <v>87</v>
      </c>
      <c r="F66" s="8" t="s">
        <v>88</v>
      </c>
      <c r="G66" s="8" t="s">
        <v>121</v>
      </c>
      <c r="I66" s="82">
        <v>4</v>
      </c>
      <c r="J66" s="92">
        <v>0</v>
      </c>
      <c r="K66" s="83">
        <v>1</v>
      </c>
      <c r="L66" s="84" t="s">
        <v>265</v>
      </c>
      <c r="O66" s="251"/>
      <c r="P66" s="251"/>
      <c r="Q66" s="251"/>
    </row>
    <row r="67" spans="2:17" ht="63.75" customHeight="1" x14ac:dyDescent="0.25">
      <c r="B67" s="291"/>
      <c r="C67" s="55" t="s">
        <v>201</v>
      </c>
      <c r="D67" s="31" t="s">
        <v>89</v>
      </c>
      <c r="E67" s="8" t="s">
        <v>90</v>
      </c>
      <c r="F67" s="8" t="s">
        <v>88</v>
      </c>
      <c r="G67" s="8" t="s">
        <v>121</v>
      </c>
      <c r="H67" s="44"/>
      <c r="I67" s="82">
        <v>0</v>
      </c>
      <c r="J67" s="91">
        <v>0</v>
      </c>
      <c r="K67" s="83">
        <v>0</v>
      </c>
      <c r="L67" s="84" t="s">
        <v>220</v>
      </c>
      <c r="O67" s="251"/>
      <c r="P67" s="251"/>
      <c r="Q67" s="251"/>
    </row>
    <row r="68" spans="2:17" ht="24" customHeight="1" thickBot="1" x14ac:dyDescent="0.3">
      <c r="B68" s="19"/>
      <c r="C68" s="19"/>
      <c r="D68" s="34"/>
      <c r="E68" s="35"/>
      <c r="F68" s="19"/>
      <c r="I68"/>
      <c r="J68"/>
      <c r="K68"/>
      <c r="L68"/>
      <c r="O68" s="251"/>
      <c r="P68" s="251"/>
      <c r="Q68" s="251"/>
    </row>
    <row r="69" spans="2:17" ht="13.5" customHeight="1" thickBot="1" x14ac:dyDescent="0.3">
      <c r="B69" s="27" t="s">
        <v>91</v>
      </c>
      <c r="C69" s="292" t="s">
        <v>92</v>
      </c>
      <c r="D69" s="292"/>
      <c r="E69" s="292"/>
      <c r="F69" s="292"/>
      <c r="G69" s="293"/>
      <c r="I69" s="256" t="s">
        <v>258</v>
      </c>
      <c r="J69" s="257"/>
      <c r="K69" s="258"/>
      <c r="L69" s="87" t="s">
        <v>210</v>
      </c>
      <c r="O69" s="251"/>
      <c r="P69" s="251"/>
      <c r="Q69" s="251"/>
    </row>
    <row r="70" spans="2:17" ht="24.75" thickBot="1" x14ac:dyDescent="0.3">
      <c r="B70" s="39" t="s">
        <v>11</v>
      </c>
      <c r="C70" s="294" t="s">
        <v>12</v>
      </c>
      <c r="D70" s="295"/>
      <c r="E70" s="5" t="s">
        <v>13</v>
      </c>
      <c r="F70" s="28" t="s">
        <v>14</v>
      </c>
      <c r="G70" s="5" t="s">
        <v>15</v>
      </c>
      <c r="I70" s="77" t="s">
        <v>211</v>
      </c>
      <c r="J70" s="78" t="s">
        <v>212</v>
      </c>
      <c r="K70" s="78" t="s">
        <v>213</v>
      </c>
      <c r="L70" s="88"/>
      <c r="O70" s="251"/>
      <c r="P70" s="251"/>
      <c r="Q70" s="251"/>
    </row>
    <row r="71" spans="2:17" ht="13.5" customHeight="1" thickBot="1" x14ac:dyDescent="0.3">
      <c r="B71" s="29" t="s">
        <v>16</v>
      </c>
      <c r="C71" s="36">
        <v>1</v>
      </c>
      <c r="D71" s="298" t="s">
        <v>93</v>
      </c>
      <c r="E71" s="299"/>
      <c r="F71" s="299"/>
      <c r="G71" s="300"/>
      <c r="I71" s="79">
        <f>SUM(I72:I76)</f>
        <v>5</v>
      </c>
      <c r="J71" s="79">
        <f>SUM(J72:J76)</f>
        <v>5</v>
      </c>
      <c r="K71" s="80">
        <f t="shared" ref="K71:K78" si="3">J71/I71</f>
        <v>1</v>
      </c>
      <c r="L71" s="81"/>
      <c r="O71" s="251"/>
      <c r="P71" s="251"/>
      <c r="Q71" s="251"/>
    </row>
    <row r="72" spans="2:17" ht="84" x14ac:dyDescent="0.25">
      <c r="B72" s="296" t="s">
        <v>94</v>
      </c>
      <c r="C72" s="30" t="s">
        <v>18</v>
      </c>
      <c r="D72" s="31" t="s">
        <v>122</v>
      </c>
      <c r="E72" s="6" t="s">
        <v>96</v>
      </c>
      <c r="F72" s="6" t="s">
        <v>95</v>
      </c>
      <c r="G72" s="24">
        <v>44012</v>
      </c>
      <c r="I72" s="82">
        <v>1</v>
      </c>
      <c r="J72" s="89">
        <v>1</v>
      </c>
      <c r="K72" s="83">
        <f t="shared" si="3"/>
        <v>1</v>
      </c>
      <c r="L72" s="84" t="s">
        <v>255</v>
      </c>
      <c r="O72" s="251"/>
      <c r="P72" s="251"/>
      <c r="Q72" s="251"/>
    </row>
    <row r="73" spans="2:17" ht="27" customHeight="1" x14ac:dyDescent="0.25">
      <c r="B73" s="297"/>
      <c r="C73" s="74" t="s">
        <v>20</v>
      </c>
      <c r="D73" s="32" t="s">
        <v>189</v>
      </c>
      <c r="E73" s="7" t="s">
        <v>190</v>
      </c>
      <c r="F73" s="7" t="s">
        <v>191</v>
      </c>
      <c r="G73" s="75">
        <v>43951</v>
      </c>
      <c r="I73" s="82">
        <v>1</v>
      </c>
      <c r="J73" s="89">
        <v>1</v>
      </c>
      <c r="K73" s="83">
        <f t="shared" si="3"/>
        <v>1</v>
      </c>
      <c r="L73" s="84" t="s">
        <v>225</v>
      </c>
      <c r="O73" s="251"/>
      <c r="P73" s="251"/>
      <c r="Q73" s="251"/>
    </row>
    <row r="74" spans="2:17" ht="48" customHeight="1" x14ac:dyDescent="0.25">
      <c r="B74" s="297"/>
      <c r="C74" s="74" t="s">
        <v>23</v>
      </c>
      <c r="D74" s="32" t="s">
        <v>202</v>
      </c>
      <c r="E74" s="7" t="s">
        <v>203</v>
      </c>
      <c r="F74" s="7" t="s">
        <v>191</v>
      </c>
      <c r="G74" s="75">
        <v>43889</v>
      </c>
      <c r="I74" s="82">
        <v>1</v>
      </c>
      <c r="J74" s="89">
        <v>1</v>
      </c>
      <c r="K74" s="83">
        <f t="shared" si="3"/>
        <v>1</v>
      </c>
      <c r="L74" s="84" t="s">
        <v>221</v>
      </c>
      <c r="O74" s="251"/>
      <c r="P74" s="251"/>
      <c r="Q74" s="251"/>
    </row>
    <row r="75" spans="2:17" ht="50.25" customHeight="1" x14ac:dyDescent="0.25">
      <c r="B75" s="297"/>
      <c r="C75" s="30" t="s">
        <v>24</v>
      </c>
      <c r="D75" s="31" t="s">
        <v>208</v>
      </c>
      <c r="E75" s="6" t="s">
        <v>99</v>
      </c>
      <c r="F75" s="16" t="s">
        <v>97</v>
      </c>
      <c r="G75" s="22" t="s">
        <v>239</v>
      </c>
      <c r="I75" s="82">
        <v>1</v>
      </c>
      <c r="J75" s="89">
        <v>1</v>
      </c>
      <c r="K75" s="83">
        <f t="shared" si="3"/>
        <v>1</v>
      </c>
      <c r="L75" s="84" t="s">
        <v>222</v>
      </c>
      <c r="O75" s="251"/>
      <c r="P75" s="251"/>
      <c r="Q75" s="251"/>
    </row>
    <row r="76" spans="2:17" ht="48.75" thickBot="1" x14ac:dyDescent="0.3">
      <c r="B76" s="297"/>
      <c r="C76" s="30" t="s">
        <v>168</v>
      </c>
      <c r="D76" s="40" t="s">
        <v>100</v>
      </c>
      <c r="E76" s="6" t="s">
        <v>101</v>
      </c>
      <c r="F76" s="16" t="s">
        <v>102</v>
      </c>
      <c r="G76" s="22" t="s">
        <v>239</v>
      </c>
      <c r="I76" s="82">
        <v>1</v>
      </c>
      <c r="J76" s="89">
        <v>1</v>
      </c>
      <c r="K76" s="83">
        <f t="shared" si="3"/>
        <v>1</v>
      </c>
      <c r="L76" s="84" t="s">
        <v>222</v>
      </c>
      <c r="O76" s="251"/>
      <c r="P76" s="251"/>
      <c r="Q76" s="251"/>
    </row>
    <row r="77" spans="2:17" ht="14.25" customHeight="1" thickBot="1" x14ac:dyDescent="0.3">
      <c r="B77" s="29" t="s">
        <v>26</v>
      </c>
      <c r="C77" s="37">
        <v>2</v>
      </c>
      <c r="D77" s="301" t="s">
        <v>103</v>
      </c>
      <c r="E77" s="302"/>
      <c r="F77" s="302"/>
      <c r="G77" s="303"/>
      <c r="I77" s="79">
        <f>SUM(I78:I81)</f>
        <v>1</v>
      </c>
      <c r="J77" s="79">
        <f>SUM(J78:J81)</f>
        <v>0</v>
      </c>
      <c r="K77" s="80">
        <f t="shared" si="3"/>
        <v>0</v>
      </c>
      <c r="L77" s="81"/>
      <c r="O77" s="251"/>
      <c r="P77" s="251"/>
      <c r="Q77" s="251"/>
    </row>
    <row r="78" spans="2:17" ht="36" x14ac:dyDescent="0.25">
      <c r="B78" s="296" t="s">
        <v>104</v>
      </c>
      <c r="C78" s="30" t="s">
        <v>53</v>
      </c>
      <c r="D78" s="31" t="s">
        <v>123</v>
      </c>
      <c r="E78" s="8" t="s">
        <v>124</v>
      </c>
      <c r="F78" s="16" t="s">
        <v>97</v>
      </c>
      <c r="G78" s="22" t="s">
        <v>240</v>
      </c>
      <c r="I78" s="82">
        <v>1</v>
      </c>
      <c r="J78" s="92">
        <v>0</v>
      </c>
      <c r="K78" s="83">
        <f t="shared" si="3"/>
        <v>0</v>
      </c>
      <c r="L78" s="84" t="s">
        <v>256</v>
      </c>
      <c r="O78" s="251"/>
      <c r="P78" s="251"/>
      <c r="Q78" s="251"/>
    </row>
    <row r="79" spans="2:17" ht="41.25" customHeight="1" x14ac:dyDescent="0.25">
      <c r="B79" s="297"/>
      <c r="C79" s="30" t="s">
        <v>193</v>
      </c>
      <c r="D79" s="31" t="s">
        <v>192</v>
      </c>
      <c r="E79" s="8" t="s">
        <v>195</v>
      </c>
      <c r="F79" s="8" t="s">
        <v>98</v>
      </c>
      <c r="G79" s="20">
        <v>43889</v>
      </c>
      <c r="I79" s="91"/>
      <c r="J79" s="91"/>
      <c r="K79" s="101"/>
      <c r="L79" s="102"/>
      <c r="O79" s="251"/>
      <c r="P79" s="251"/>
      <c r="Q79" s="251"/>
    </row>
    <row r="80" spans="2:17" ht="41.25" customHeight="1" x14ac:dyDescent="0.25">
      <c r="B80" s="297"/>
      <c r="C80" s="30" t="s">
        <v>204</v>
      </c>
      <c r="D80" s="31" t="s">
        <v>194</v>
      </c>
      <c r="E80" s="8" t="s">
        <v>196</v>
      </c>
      <c r="F80" s="16" t="s">
        <v>97</v>
      </c>
      <c r="G80" s="20">
        <v>43889</v>
      </c>
      <c r="I80" s="91"/>
      <c r="J80" s="91"/>
      <c r="K80" s="101"/>
      <c r="L80" s="102"/>
      <c r="O80" s="251"/>
      <c r="P80" s="251"/>
      <c r="Q80" s="251"/>
    </row>
    <row r="81" spans="2:17" ht="36.75" thickBot="1" x14ac:dyDescent="0.3">
      <c r="B81" s="297"/>
      <c r="C81" s="30" t="s">
        <v>205</v>
      </c>
      <c r="D81" s="31" t="s">
        <v>125</v>
      </c>
      <c r="E81" s="8" t="s">
        <v>126</v>
      </c>
      <c r="F81" s="8" t="s">
        <v>105</v>
      </c>
      <c r="G81" s="20">
        <v>43889</v>
      </c>
      <c r="I81" s="91"/>
      <c r="J81" s="91"/>
      <c r="K81" s="101"/>
      <c r="L81" s="102"/>
      <c r="O81" s="251"/>
      <c r="P81" s="251"/>
      <c r="Q81" s="251"/>
    </row>
    <row r="82" spans="2:17" ht="17.25" customHeight="1" thickBot="1" x14ac:dyDescent="0.3">
      <c r="B82" s="29" t="s">
        <v>31</v>
      </c>
      <c r="C82" s="37">
        <v>3</v>
      </c>
      <c r="D82" s="301" t="s">
        <v>106</v>
      </c>
      <c r="E82" s="302"/>
      <c r="F82" s="302"/>
      <c r="G82" s="303"/>
      <c r="I82" s="79">
        <f>SUM(I83:I86)</f>
        <v>6</v>
      </c>
      <c r="J82" s="79">
        <f>SUM(J83:J86)</f>
        <v>6</v>
      </c>
      <c r="K82" s="80">
        <f t="shared" ref="K82:K87" si="4">J82/I82</f>
        <v>1</v>
      </c>
      <c r="L82" s="81"/>
      <c r="O82" s="251"/>
      <c r="P82" s="251"/>
      <c r="Q82" s="251"/>
    </row>
    <row r="83" spans="2:17" ht="51.75" customHeight="1" thickBot="1" x14ac:dyDescent="0.3">
      <c r="B83" s="18" t="s">
        <v>107</v>
      </c>
      <c r="C83" s="30" t="s">
        <v>198</v>
      </c>
      <c r="D83" s="38" t="s">
        <v>159</v>
      </c>
      <c r="E83" s="13" t="s">
        <v>154</v>
      </c>
      <c r="F83" s="13" t="s">
        <v>155</v>
      </c>
      <c r="G83" s="25">
        <v>44012</v>
      </c>
      <c r="H83" s="48"/>
      <c r="I83" s="82">
        <v>1</v>
      </c>
      <c r="J83" s="89">
        <v>1</v>
      </c>
      <c r="K83" s="83">
        <f t="shared" si="4"/>
        <v>1</v>
      </c>
      <c r="L83" s="84" t="s">
        <v>223</v>
      </c>
      <c r="O83" s="251"/>
      <c r="P83" s="251"/>
      <c r="Q83" s="251"/>
    </row>
    <row r="84" spans="2:17" ht="25.5" customHeight="1" thickBot="1" x14ac:dyDescent="0.3">
      <c r="B84" s="29" t="s">
        <v>34</v>
      </c>
      <c r="C84" s="37">
        <v>4</v>
      </c>
      <c r="D84" s="301" t="s">
        <v>108</v>
      </c>
      <c r="E84" s="302"/>
      <c r="F84" s="302"/>
      <c r="G84" s="303"/>
      <c r="I84" s="79">
        <f>SUM(I85:I88)</f>
        <v>3</v>
      </c>
      <c r="J84" s="79">
        <f>SUM(J85:J88)</f>
        <v>3</v>
      </c>
      <c r="K84" s="80">
        <f t="shared" si="4"/>
        <v>1</v>
      </c>
      <c r="L84" s="81"/>
      <c r="O84" s="251"/>
      <c r="P84" s="251"/>
      <c r="Q84" s="251"/>
    </row>
    <row r="85" spans="2:17" ht="65.25" customHeight="1" thickBot="1" x14ac:dyDescent="0.3">
      <c r="B85" s="18" t="s">
        <v>109</v>
      </c>
      <c r="C85" s="30" t="s">
        <v>186</v>
      </c>
      <c r="D85" s="31" t="s">
        <v>127</v>
      </c>
      <c r="E85" s="14" t="s">
        <v>110</v>
      </c>
      <c r="F85" s="15" t="s">
        <v>111</v>
      </c>
      <c r="G85" s="20">
        <v>44012</v>
      </c>
      <c r="I85" s="82">
        <v>1</v>
      </c>
      <c r="J85" s="89">
        <v>1</v>
      </c>
      <c r="K85" s="83">
        <f t="shared" si="4"/>
        <v>1</v>
      </c>
      <c r="L85" s="84" t="s">
        <v>257</v>
      </c>
      <c r="O85" s="251"/>
      <c r="P85" s="251"/>
      <c r="Q85" s="251"/>
    </row>
    <row r="86" spans="2:17" ht="14.25" customHeight="1" thickBot="1" x14ac:dyDescent="0.3">
      <c r="B86" s="29" t="s">
        <v>36</v>
      </c>
      <c r="C86" s="37">
        <v>5</v>
      </c>
      <c r="D86" s="301" t="s">
        <v>112</v>
      </c>
      <c r="E86" s="302"/>
      <c r="F86" s="302"/>
      <c r="G86" s="303"/>
      <c r="I86" s="79">
        <f>SUM(I87:I90)</f>
        <v>1</v>
      </c>
      <c r="J86" s="79">
        <f>SUM(J87:J90)</f>
        <v>1</v>
      </c>
      <c r="K86" s="80">
        <f t="shared" si="4"/>
        <v>1</v>
      </c>
      <c r="L86" s="81"/>
      <c r="O86" s="251"/>
      <c r="P86" s="251"/>
      <c r="Q86" s="251"/>
    </row>
    <row r="87" spans="2:17" ht="65.25" customHeight="1" thickBot="1" x14ac:dyDescent="0.3">
      <c r="B87" s="41" t="s">
        <v>113</v>
      </c>
      <c r="C87" s="42" t="s">
        <v>200</v>
      </c>
      <c r="D87" s="43" t="s">
        <v>114</v>
      </c>
      <c r="E87" s="9" t="s">
        <v>115</v>
      </c>
      <c r="F87" s="9" t="s">
        <v>128</v>
      </c>
      <c r="G87" s="26" t="s">
        <v>237</v>
      </c>
      <c r="I87" s="82">
        <v>1</v>
      </c>
      <c r="J87" s="89">
        <v>1</v>
      </c>
      <c r="K87" s="83">
        <f t="shared" si="4"/>
        <v>1</v>
      </c>
      <c r="L87" s="84" t="s">
        <v>224</v>
      </c>
      <c r="O87" s="251"/>
      <c r="P87" s="251"/>
      <c r="Q87" s="251"/>
    </row>
    <row r="88" spans="2:17" ht="15" x14ac:dyDescent="0.25">
      <c r="B88" s="17" t="s">
        <v>135</v>
      </c>
      <c r="I88"/>
      <c r="J88"/>
      <c r="K88"/>
      <c r="L88"/>
      <c r="O88" s="251"/>
      <c r="P88" s="251"/>
      <c r="Q88" s="251"/>
    </row>
    <row r="89" spans="2:17" ht="3" customHeight="1" x14ac:dyDescent="0.25">
      <c r="I89"/>
      <c r="J89"/>
      <c r="K89"/>
      <c r="L89"/>
      <c r="O89" s="251"/>
      <c r="P89" s="251"/>
      <c r="Q89" s="251"/>
    </row>
    <row r="90" spans="2:17" ht="13.5" customHeight="1" x14ac:dyDescent="0.25">
      <c r="B90" s="95"/>
      <c r="I90"/>
      <c r="J90"/>
      <c r="K90"/>
      <c r="L90"/>
      <c r="O90" s="251"/>
      <c r="P90" s="251"/>
      <c r="Q90" s="251"/>
    </row>
    <row r="91" spans="2:17" ht="3" customHeight="1" x14ac:dyDescent="0.25">
      <c r="I91"/>
      <c r="J91"/>
      <c r="K91"/>
      <c r="L91"/>
      <c r="O91" s="251"/>
      <c r="P91" s="251"/>
      <c r="Q91" s="251"/>
    </row>
    <row r="92" spans="2:17" ht="21.75" customHeight="1" x14ac:dyDescent="0.25">
      <c r="O92" s="251"/>
      <c r="P92" s="251"/>
      <c r="Q92" s="251"/>
    </row>
    <row r="93" spans="2:17" ht="21.75" customHeight="1" x14ac:dyDescent="0.25">
      <c r="B93" s="253"/>
      <c r="C93" s="253"/>
      <c r="D93" s="253"/>
      <c r="I93"/>
      <c r="J93"/>
      <c r="K93"/>
      <c r="L93"/>
      <c r="O93" s="251"/>
      <c r="P93" s="251"/>
      <c r="Q93" s="251"/>
    </row>
    <row r="94" spans="2:17" ht="8.25" customHeight="1" x14ac:dyDescent="0.25">
      <c r="B94" s="290"/>
      <c r="C94" s="290"/>
      <c r="D94" s="290"/>
      <c r="I94"/>
      <c r="J94"/>
      <c r="K94"/>
      <c r="L94"/>
      <c r="O94" s="251"/>
      <c r="P94" s="251"/>
      <c r="Q94" s="251"/>
    </row>
    <row r="95" spans="2:17" ht="9" customHeight="1" x14ac:dyDescent="0.25">
      <c r="B95" s="289"/>
      <c r="C95" s="289"/>
      <c r="D95" s="289"/>
      <c r="E95" s="49"/>
      <c r="I95"/>
      <c r="J95"/>
      <c r="K95"/>
      <c r="L95"/>
      <c r="O95" s="251"/>
      <c r="P95" s="251"/>
      <c r="Q95" s="251"/>
    </row>
    <row r="96" spans="2:17" ht="15" x14ac:dyDescent="0.25">
      <c r="B96" s="99"/>
      <c r="C96" s="99"/>
      <c r="D96" s="100"/>
      <c r="I96"/>
      <c r="J96"/>
      <c r="K96"/>
      <c r="L96"/>
      <c r="O96" s="251"/>
      <c r="P96" s="251"/>
      <c r="Q96" s="251"/>
    </row>
    <row r="97" spans="2:12" ht="15" x14ac:dyDescent="0.25">
      <c r="B97" s="322"/>
      <c r="C97" s="322"/>
      <c r="D97" s="322"/>
      <c r="I97"/>
      <c r="J97"/>
      <c r="K97"/>
      <c r="L97"/>
    </row>
    <row r="98" spans="2:12" ht="15" x14ac:dyDescent="0.25">
      <c r="B98" s="323"/>
      <c r="C98" s="323"/>
      <c r="D98" s="323"/>
      <c r="I98"/>
      <c r="J98"/>
      <c r="K98"/>
      <c r="L98"/>
    </row>
  </sheetData>
  <sheetProtection algorithmName="SHA-512" hashValue="JV7b8JdW1YdrUCEYWgPlMUj/kDWau05ZVbA26zN3tElRTBNt0U13r84QHfducsQWeFdZJp7qEiWYLfV7QNhSRQ==" saltValue="cHN3unCScgW7VRHGF0XqmA==" spinCount="100000" sheet="1" objects="1" scenarios="1"/>
  <mergeCells count="148">
    <mergeCell ref="B97:D97"/>
    <mergeCell ref="B98:D98"/>
    <mergeCell ref="I9:L9"/>
    <mergeCell ref="I10:K10"/>
    <mergeCell ref="D86:G86"/>
    <mergeCell ref="D46:G46"/>
    <mergeCell ref="D53:G53"/>
    <mergeCell ref="D55:G55"/>
    <mergeCell ref="D58:G58"/>
    <mergeCell ref="D61:G61"/>
    <mergeCell ref="C51:G51"/>
    <mergeCell ref="C52:D52"/>
    <mergeCell ref="D82:G82"/>
    <mergeCell ref="D84:G84"/>
    <mergeCell ref="C10:G10"/>
    <mergeCell ref="D12:G12"/>
    <mergeCell ref="D17:G17"/>
    <mergeCell ref="D20:G20"/>
    <mergeCell ref="D23:G23"/>
    <mergeCell ref="D25:G25"/>
    <mergeCell ref="B9:G9"/>
    <mergeCell ref="C11:D11"/>
    <mergeCell ref="B13:B16"/>
    <mergeCell ref="B18:B19"/>
    <mergeCell ref="G18:G19"/>
    <mergeCell ref="D30:G30"/>
    <mergeCell ref="B4:C5"/>
    <mergeCell ref="D4:D5"/>
    <mergeCell ref="F4:G4"/>
    <mergeCell ref="F5:G5"/>
    <mergeCell ref="B6:C7"/>
    <mergeCell ref="D6:D7"/>
    <mergeCell ref="F6:G6"/>
    <mergeCell ref="E7:G7"/>
    <mergeCell ref="I1:L7"/>
    <mergeCell ref="B1:C3"/>
    <mergeCell ref="D1:G3"/>
    <mergeCell ref="B21:B22"/>
    <mergeCell ref="B31:B40"/>
    <mergeCell ref="C29:D29"/>
    <mergeCell ref="C28:G28"/>
    <mergeCell ref="B95:D95"/>
    <mergeCell ref="B94:D94"/>
    <mergeCell ref="B59:B60"/>
    <mergeCell ref="B62:B64"/>
    <mergeCell ref="B66:B67"/>
    <mergeCell ref="C69:G69"/>
    <mergeCell ref="C70:D70"/>
    <mergeCell ref="B72:B76"/>
    <mergeCell ref="B78:B81"/>
    <mergeCell ref="D65:G65"/>
    <mergeCell ref="D71:G71"/>
    <mergeCell ref="D77:G77"/>
    <mergeCell ref="I51:K51"/>
    <mergeCell ref="I69:K69"/>
    <mergeCell ref="B56:B57"/>
    <mergeCell ref="C56:C57"/>
    <mergeCell ref="D56:D57"/>
    <mergeCell ref="B93:D93"/>
    <mergeCell ref="B42:B43"/>
    <mergeCell ref="B47:B49"/>
    <mergeCell ref="I28:K28"/>
    <mergeCell ref="D41:G41"/>
    <mergeCell ref="D44:G44"/>
    <mergeCell ref="O13:Q13"/>
    <mergeCell ref="O14:Q14"/>
    <mergeCell ref="O15:Q15"/>
    <mergeCell ref="O16:Q16"/>
    <mergeCell ref="O17:Q17"/>
    <mergeCell ref="O18:Q18"/>
    <mergeCell ref="O19:Q19"/>
    <mergeCell ref="O20:Q20"/>
    <mergeCell ref="O21:Q21"/>
    <mergeCell ref="O22:Q22"/>
    <mergeCell ref="O23:Q23"/>
    <mergeCell ref="O24:Q24"/>
    <mergeCell ref="O25:Q25"/>
    <mergeCell ref="O26:Q26"/>
    <mergeCell ref="O27:Q27"/>
    <mergeCell ref="O28:Q28"/>
    <mergeCell ref="O29:Q29"/>
    <mergeCell ref="O30:Q30"/>
    <mergeCell ref="O31:Q31"/>
    <mergeCell ref="O32:Q32"/>
    <mergeCell ref="O33:Q33"/>
    <mergeCell ref="O34:Q34"/>
    <mergeCell ref="O35:Q35"/>
    <mergeCell ref="O36:Q36"/>
    <mergeCell ref="O37:Q37"/>
    <mergeCell ref="O38:Q38"/>
    <mergeCell ref="O39:Q39"/>
    <mergeCell ref="O40:Q40"/>
    <mergeCell ref="O41:Q41"/>
    <mergeCell ref="O42:Q42"/>
    <mergeCell ref="O43:Q43"/>
    <mergeCell ref="O44:Q44"/>
    <mergeCell ref="O45:Q45"/>
    <mergeCell ref="O46:Q46"/>
    <mergeCell ref="O47:Q47"/>
    <mergeCell ref="O48:Q48"/>
    <mergeCell ref="O49:Q49"/>
    <mergeCell ref="O50:Q50"/>
    <mergeCell ref="O51:Q51"/>
    <mergeCell ref="O52:Q52"/>
    <mergeCell ref="O53:Q53"/>
    <mergeCell ref="O54:Q54"/>
    <mergeCell ref="O55:Q55"/>
    <mergeCell ref="O56:Q56"/>
    <mergeCell ref="O57:Q57"/>
    <mergeCell ref="O58:Q58"/>
    <mergeCell ref="O59:Q59"/>
    <mergeCell ref="O60:Q60"/>
    <mergeCell ref="O61:Q61"/>
    <mergeCell ref="O62:Q62"/>
    <mergeCell ref="O63:Q63"/>
    <mergeCell ref="O64:Q64"/>
    <mergeCell ref="O65:Q65"/>
    <mergeCell ref="O66:Q66"/>
    <mergeCell ref="O67:Q67"/>
    <mergeCell ref="O68:Q68"/>
    <mergeCell ref="O69:Q69"/>
    <mergeCell ref="O70:Q70"/>
    <mergeCell ref="O71:Q71"/>
    <mergeCell ref="O72:Q72"/>
    <mergeCell ref="O73:Q73"/>
    <mergeCell ref="O74:Q74"/>
    <mergeCell ref="O75:Q75"/>
    <mergeCell ref="O76:Q76"/>
    <mergeCell ref="O77:Q77"/>
    <mergeCell ref="O78:Q78"/>
    <mergeCell ref="O79:Q79"/>
    <mergeCell ref="O80:Q80"/>
    <mergeCell ref="O81:Q81"/>
    <mergeCell ref="O91:Q91"/>
    <mergeCell ref="O92:Q92"/>
    <mergeCell ref="O93:Q93"/>
    <mergeCell ref="O94:Q94"/>
    <mergeCell ref="O95:Q95"/>
    <mergeCell ref="O96:Q96"/>
    <mergeCell ref="O82:Q82"/>
    <mergeCell ref="O83:Q83"/>
    <mergeCell ref="O84:Q84"/>
    <mergeCell ref="O85:Q85"/>
    <mergeCell ref="O86:Q86"/>
    <mergeCell ref="O87:Q87"/>
    <mergeCell ref="O88:Q88"/>
    <mergeCell ref="O89:Q89"/>
    <mergeCell ref="O90:Q90"/>
  </mergeCells>
  <printOptions horizontalCentered="1"/>
  <pageMargins left="0.70866141732283472" right="0.70866141732283472" top="0.74803149606299213" bottom="0.74803149606299213" header="0.31496062992125984" footer="0.31496062992125984"/>
  <pageSetup paperSize="14" scale="62" fitToHeight="0" orientation="landscape" r:id="rId1"/>
  <headerFooter>
    <oddHeader>&amp;R&amp;9
&amp;K000000&amp;P/&amp;N&amp;K00+000...........................................</oddHeader>
    <oddFooter>&amp;C&amp;"-,Negrita"&amp;10ANEXO 2. ACTIVIDADES DEL PLAN ANTICORRUPCIÓN Y DE ATENCIÓN AL CIUDADANO 2020</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M98"/>
  <sheetViews>
    <sheetView zoomScaleNormal="100" workbookViewId="0">
      <selection activeCell="E13" sqref="E13"/>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30.5703125" style="4" customWidth="1"/>
    <col min="6" max="6" width="19.7109375" style="2" customWidth="1"/>
    <col min="7" max="7" width="14.42578125" style="19" customWidth="1"/>
    <col min="8" max="8" width="1.42578125" style="2" customWidth="1"/>
    <col min="9" max="11" width="19.85546875" style="2" hidden="1" customWidth="1"/>
    <col min="12" max="12" width="24.28515625" style="76" hidden="1" customWidth="1"/>
    <col min="13" max="13" width="1.42578125" style="2" hidden="1" customWidth="1"/>
    <col min="14" max="14" width="2.5703125" style="2" hidden="1" customWidth="1"/>
    <col min="15" max="15" width="0" style="93" hidden="1" customWidth="1"/>
    <col min="16" max="16" width="11.42578125" style="94"/>
    <col min="17" max="17" width="10.42578125" style="94" customWidth="1"/>
    <col min="18" max="16384" width="11.42578125" style="2"/>
  </cols>
  <sheetData>
    <row r="1" spans="1:247" ht="12.75" customHeight="1" x14ac:dyDescent="0.25">
      <c r="B1" s="271"/>
      <c r="C1" s="272"/>
      <c r="D1" s="277" t="s">
        <v>0</v>
      </c>
      <c r="E1" s="278"/>
      <c r="F1" s="278"/>
      <c r="G1" s="279"/>
      <c r="H1" s="44"/>
      <c r="I1" s="262" t="s">
        <v>268</v>
      </c>
      <c r="J1" s="263"/>
      <c r="K1" s="263"/>
      <c r="L1" s="264"/>
    </row>
    <row r="2" spans="1:247" ht="12.75" customHeight="1" x14ac:dyDescent="0.25">
      <c r="B2" s="273"/>
      <c r="C2" s="274"/>
      <c r="D2" s="280"/>
      <c r="E2" s="281"/>
      <c r="F2" s="281"/>
      <c r="G2" s="282"/>
      <c r="H2" s="44"/>
      <c r="I2" s="265"/>
      <c r="J2" s="266"/>
      <c r="K2" s="266"/>
      <c r="L2" s="267"/>
    </row>
    <row r="3" spans="1:247" ht="12.75" customHeight="1" x14ac:dyDescent="0.25">
      <c r="B3" s="275"/>
      <c r="C3" s="276"/>
      <c r="D3" s="283"/>
      <c r="E3" s="284"/>
      <c r="F3" s="284"/>
      <c r="G3" s="285"/>
      <c r="H3" s="44"/>
      <c r="I3" s="265"/>
      <c r="J3" s="266"/>
      <c r="K3" s="266"/>
      <c r="L3" s="267"/>
    </row>
    <row r="4" spans="1:247" ht="12.75" customHeight="1" x14ac:dyDescent="0.25">
      <c r="B4" s="307" t="s">
        <v>1</v>
      </c>
      <c r="C4" s="308"/>
      <c r="D4" s="311" t="s">
        <v>2</v>
      </c>
      <c r="E4" s="1" t="s">
        <v>3</v>
      </c>
      <c r="F4" s="313">
        <v>44586</v>
      </c>
      <c r="G4" s="314"/>
      <c r="H4" s="44"/>
      <c r="I4" s="265"/>
      <c r="J4" s="266"/>
      <c r="K4" s="266"/>
      <c r="L4" s="267"/>
    </row>
    <row r="5" spans="1:247" ht="18" customHeight="1" x14ac:dyDescent="0.25">
      <c r="B5" s="309"/>
      <c r="C5" s="310"/>
      <c r="D5" s="312"/>
      <c r="E5" s="1" t="s">
        <v>4</v>
      </c>
      <c r="F5" s="315" t="s">
        <v>116</v>
      </c>
      <c r="G5" s="316"/>
      <c r="H5" s="44"/>
      <c r="I5" s="265"/>
      <c r="J5" s="266"/>
      <c r="K5" s="266"/>
      <c r="L5" s="267"/>
    </row>
    <row r="6" spans="1:247" ht="20.25" customHeight="1" x14ac:dyDescent="0.25">
      <c r="B6" s="307" t="s">
        <v>5</v>
      </c>
      <c r="C6" s="308"/>
      <c r="D6" s="317" t="s">
        <v>6</v>
      </c>
      <c r="E6" s="1" t="s">
        <v>7</v>
      </c>
      <c r="F6" s="315"/>
      <c r="G6" s="316"/>
      <c r="H6" s="44"/>
      <c r="I6" s="265"/>
      <c r="J6" s="266"/>
      <c r="K6" s="266"/>
      <c r="L6" s="267"/>
    </row>
    <row r="7" spans="1:247" ht="13.5" customHeight="1" x14ac:dyDescent="0.25">
      <c r="B7" s="309"/>
      <c r="C7" s="310"/>
      <c r="D7" s="318"/>
      <c r="E7" s="319" t="s">
        <v>117</v>
      </c>
      <c r="F7" s="320"/>
      <c r="G7" s="321"/>
      <c r="H7" s="44"/>
      <c r="I7" s="268"/>
      <c r="J7" s="269"/>
      <c r="K7" s="269"/>
      <c r="L7" s="270"/>
    </row>
    <row r="8" spans="1:247" ht="13.5" customHeight="1" thickBot="1" x14ac:dyDescent="0.3"/>
    <row r="9" spans="1:247" ht="19.5" thickBot="1" x14ac:dyDescent="0.3">
      <c r="B9" s="329" t="s">
        <v>8</v>
      </c>
      <c r="C9" s="330"/>
      <c r="D9" s="330"/>
      <c r="E9" s="330"/>
      <c r="F9" s="330"/>
      <c r="G9" s="331"/>
      <c r="H9" s="4"/>
      <c r="I9" s="324" t="s">
        <v>269</v>
      </c>
      <c r="J9" s="325"/>
      <c r="K9" s="325"/>
      <c r="L9" s="326"/>
    </row>
    <row r="10" spans="1:247" ht="15.75" customHeight="1" thickBot="1" x14ac:dyDescent="0.3">
      <c r="B10" s="60" t="s">
        <v>9</v>
      </c>
      <c r="C10" s="327" t="s">
        <v>10</v>
      </c>
      <c r="D10" s="327"/>
      <c r="E10" s="327"/>
      <c r="F10" s="327"/>
      <c r="G10" s="328"/>
      <c r="H10" s="45"/>
      <c r="I10" s="256" t="s">
        <v>270</v>
      </c>
      <c r="J10" s="257"/>
      <c r="K10" s="258"/>
      <c r="L10" s="87" t="s">
        <v>210</v>
      </c>
    </row>
    <row r="11" spans="1:247" ht="24.75" thickBot="1" x14ac:dyDescent="0.3">
      <c r="B11" s="61" t="s">
        <v>11</v>
      </c>
      <c r="C11" s="286" t="s">
        <v>12</v>
      </c>
      <c r="D11" s="286"/>
      <c r="E11" s="55" t="s">
        <v>13</v>
      </c>
      <c r="F11" s="54" t="s">
        <v>14</v>
      </c>
      <c r="G11" s="62" t="s">
        <v>15</v>
      </c>
      <c r="H11" s="45"/>
      <c r="I11" s="77" t="s">
        <v>211</v>
      </c>
      <c r="J11" s="78" t="s">
        <v>212</v>
      </c>
      <c r="K11" s="78" t="s">
        <v>213</v>
      </c>
      <c r="L11" s="88"/>
    </row>
    <row r="12" spans="1:247" s="47" customFormat="1" ht="13.5" customHeight="1" x14ac:dyDescent="0.25">
      <c r="A12" s="2"/>
      <c r="B12" s="63" t="s">
        <v>16</v>
      </c>
      <c r="C12" s="57">
        <v>1</v>
      </c>
      <c r="D12" s="259" t="s">
        <v>160</v>
      </c>
      <c r="E12" s="259"/>
      <c r="F12" s="259"/>
      <c r="G12" s="260"/>
      <c r="H12" s="46"/>
      <c r="I12" s="79">
        <f>SUM(I13:I16)</f>
        <v>2</v>
      </c>
      <c r="J12" s="79">
        <f>SUM(J13:J16)</f>
        <v>2</v>
      </c>
      <c r="K12" s="80">
        <f>J12/I12</f>
        <v>1</v>
      </c>
      <c r="L12" s="81"/>
      <c r="M12" s="2"/>
      <c r="N12" s="2"/>
      <c r="O12" s="93"/>
      <c r="P12" s="94"/>
      <c r="Q12" s="94"/>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row>
    <row r="13" spans="1:247" ht="24" x14ac:dyDescent="0.25">
      <c r="B13" s="254" t="s">
        <v>17</v>
      </c>
      <c r="C13" s="55" t="s">
        <v>18</v>
      </c>
      <c r="D13" s="31" t="s">
        <v>21</v>
      </c>
      <c r="E13" s="8" t="s">
        <v>22</v>
      </c>
      <c r="F13" s="8" t="s">
        <v>140</v>
      </c>
      <c r="G13" s="52" t="s">
        <v>278</v>
      </c>
      <c r="H13" s="46"/>
      <c r="I13" s="91">
        <v>0</v>
      </c>
      <c r="J13" s="91">
        <v>0</v>
      </c>
      <c r="K13" s="101">
        <v>0</v>
      </c>
      <c r="L13" s="102"/>
      <c r="O13" s="251"/>
      <c r="P13" s="251"/>
      <c r="Q13" s="251"/>
    </row>
    <row r="14" spans="1:247" ht="22.5" customHeight="1" x14ac:dyDescent="0.25">
      <c r="B14" s="332"/>
      <c r="C14" s="55" t="s">
        <v>20</v>
      </c>
      <c r="D14" s="31" t="s">
        <v>206</v>
      </c>
      <c r="E14" s="8" t="s">
        <v>25</v>
      </c>
      <c r="F14" s="8" t="s">
        <v>140</v>
      </c>
      <c r="G14" s="52" t="s">
        <v>278</v>
      </c>
      <c r="H14" s="46"/>
      <c r="I14" s="91">
        <v>0</v>
      </c>
      <c r="J14" s="91">
        <v>0</v>
      </c>
      <c r="K14" s="101">
        <v>0</v>
      </c>
      <c r="L14" s="103"/>
      <c r="O14" s="251"/>
      <c r="P14" s="251"/>
      <c r="Q14" s="251"/>
    </row>
    <row r="15" spans="1:247" ht="56.25" hidden="1" x14ac:dyDescent="0.25">
      <c r="B15" s="332"/>
      <c r="C15" s="55" t="s">
        <v>23</v>
      </c>
      <c r="D15" s="32" t="s">
        <v>132</v>
      </c>
      <c r="E15" s="10" t="s">
        <v>134</v>
      </c>
      <c r="F15" s="10" t="s">
        <v>140</v>
      </c>
      <c r="G15" s="52" t="s">
        <v>279</v>
      </c>
      <c r="H15" s="46"/>
      <c r="I15" s="82">
        <v>1</v>
      </c>
      <c r="J15" s="89">
        <v>1</v>
      </c>
      <c r="K15" s="83">
        <f t="shared" ref="K15:K21" si="0">J15/I15</f>
        <v>1</v>
      </c>
      <c r="L15" s="85" t="s">
        <v>259</v>
      </c>
      <c r="O15" s="251"/>
      <c r="P15" s="251"/>
      <c r="Q15" s="251"/>
    </row>
    <row r="16" spans="1:247" ht="36" x14ac:dyDescent="0.25">
      <c r="B16" s="332"/>
      <c r="C16" s="55" t="s">
        <v>24</v>
      </c>
      <c r="D16" s="31" t="s">
        <v>131</v>
      </c>
      <c r="E16" s="8" t="s">
        <v>133</v>
      </c>
      <c r="F16" s="8" t="s">
        <v>141</v>
      </c>
      <c r="G16" s="52" t="s">
        <v>280</v>
      </c>
      <c r="H16" s="46"/>
      <c r="I16" s="82">
        <v>1</v>
      </c>
      <c r="J16" s="89">
        <v>1</v>
      </c>
      <c r="K16" s="83">
        <f t="shared" si="0"/>
        <v>1</v>
      </c>
      <c r="L16" s="85" t="s">
        <v>260</v>
      </c>
      <c r="O16" s="251"/>
      <c r="P16" s="251"/>
      <c r="Q16" s="251"/>
    </row>
    <row r="17" spans="1:247" s="47" customFormat="1" ht="13.5" customHeight="1" x14ac:dyDescent="0.25">
      <c r="A17" s="2"/>
      <c r="B17" s="63" t="s">
        <v>26</v>
      </c>
      <c r="C17" s="57">
        <v>2</v>
      </c>
      <c r="D17" s="259" t="s">
        <v>27</v>
      </c>
      <c r="E17" s="259"/>
      <c r="F17" s="259"/>
      <c r="G17" s="260"/>
      <c r="H17" s="46"/>
      <c r="I17" s="79">
        <f>SUM(I18:I19)</f>
        <v>2</v>
      </c>
      <c r="J17" s="79">
        <f>SUM(J18:J19)</f>
        <v>2</v>
      </c>
      <c r="K17" s="80">
        <f>J17/I17</f>
        <v>1</v>
      </c>
      <c r="L17" s="86"/>
      <c r="M17" s="2"/>
      <c r="N17" s="2"/>
      <c r="O17" s="251"/>
      <c r="P17" s="251"/>
      <c r="Q17" s="251"/>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c r="IF17" s="2"/>
      <c r="IG17" s="2"/>
      <c r="IH17" s="2"/>
      <c r="II17" s="2"/>
      <c r="IJ17" s="2"/>
      <c r="IK17" s="2"/>
      <c r="IL17" s="2"/>
      <c r="IM17" s="2"/>
    </row>
    <row r="18" spans="1:247" ht="36.75" customHeight="1" x14ac:dyDescent="0.25">
      <c r="B18" s="254" t="s">
        <v>28</v>
      </c>
      <c r="C18" s="55">
        <v>2.1</v>
      </c>
      <c r="D18" s="31" t="s">
        <v>136</v>
      </c>
      <c r="E18" s="8" t="s">
        <v>29</v>
      </c>
      <c r="F18" s="8" t="s">
        <v>142</v>
      </c>
      <c r="G18" s="306" t="s">
        <v>279</v>
      </c>
      <c r="H18" s="46"/>
      <c r="I18" s="82">
        <v>1</v>
      </c>
      <c r="J18" s="89">
        <v>1</v>
      </c>
      <c r="K18" s="83">
        <f t="shared" si="0"/>
        <v>1</v>
      </c>
      <c r="L18" s="90" t="s">
        <v>261</v>
      </c>
      <c r="O18" s="261"/>
      <c r="P18" s="261"/>
      <c r="Q18" s="261"/>
    </row>
    <row r="19" spans="1:247" ht="39.75" customHeight="1" x14ac:dyDescent="0.25">
      <c r="B19" s="332"/>
      <c r="C19" s="55">
        <v>2.2000000000000002</v>
      </c>
      <c r="D19" s="31" t="s">
        <v>137</v>
      </c>
      <c r="E19" s="8" t="s">
        <v>30</v>
      </c>
      <c r="F19" s="8" t="s">
        <v>19</v>
      </c>
      <c r="G19" s="306"/>
      <c r="H19" s="46"/>
      <c r="I19" s="82">
        <v>1</v>
      </c>
      <c r="J19" s="89">
        <v>1</v>
      </c>
      <c r="K19" s="83">
        <f t="shared" si="0"/>
        <v>1</v>
      </c>
      <c r="L19" s="84" t="s">
        <v>262</v>
      </c>
      <c r="O19" s="251"/>
      <c r="P19" s="251"/>
      <c r="Q19" s="251"/>
    </row>
    <row r="20" spans="1:247" s="47" customFormat="1" ht="13.5" customHeight="1" x14ac:dyDescent="0.25">
      <c r="A20" s="2"/>
      <c r="B20" s="63" t="s">
        <v>31</v>
      </c>
      <c r="C20" s="57">
        <v>3</v>
      </c>
      <c r="D20" s="259" t="s">
        <v>32</v>
      </c>
      <c r="E20" s="259"/>
      <c r="F20" s="259"/>
      <c r="G20" s="260"/>
      <c r="H20" s="46"/>
      <c r="I20" s="79">
        <f>SUM(I21:I22)</f>
        <v>1</v>
      </c>
      <c r="J20" s="79">
        <f>SUM(J21:J22)</f>
        <v>1</v>
      </c>
      <c r="K20" s="80">
        <f>J20/I20</f>
        <v>1</v>
      </c>
      <c r="L20" s="86"/>
      <c r="M20" s="2"/>
      <c r="N20" s="2"/>
      <c r="O20" s="251"/>
      <c r="P20" s="251"/>
      <c r="Q20" s="251"/>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row>
    <row r="21" spans="1:247" s="47" customFormat="1" ht="36" x14ac:dyDescent="0.25">
      <c r="A21" s="2"/>
      <c r="B21" s="254" t="s">
        <v>33</v>
      </c>
      <c r="C21" s="55">
        <v>3.1</v>
      </c>
      <c r="D21" s="31" t="s">
        <v>138</v>
      </c>
      <c r="E21" s="8" t="s">
        <v>129</v>
      </c>
      <c r="F21" s="8" t="s">
        <v>111</v>
      </c>
      <c r="G21" s="52" t="s">
        <v>280</v>
      </c>
      <c r="H21" s="46"/>
      <c r="I21" s="82">
        <v>1</v>
      </c>
      <c r="J21" s="89">
        <v>1</v>
      </c>
      <c r="K21" s="83">
        <f t="shared" si="0"/>
        <v>1</v>
      </c>
      <c r="L21" s="84" t="s">
        <v>241</v>
      </c>
      <c r="M21" s="2"/>
      <c r="N21" s="2"/>
      <c r="O21" s="251"/>
      <c r="P21" s="251"/>
      <c r="Q21" s="25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row>
    <row r="22" spans="1:247" ht="24" x14ac:dyDescent="0.25">
      <c r="B22" s="254"/>
      <c r="C22" s="51">
        <v>3.2</v>
      </c>
      <c r="D22" s="32" t="s">
        <v>161</v>
      </c>
      <c r="E22" s="10" t="s">
        <v>162</v>
      </c>
      <c r="F22" s="10" t="s">
        <v>19</v>
      </c>
      <c r="G22" s="64" t="s">
        <v>278</v>
      </c>
      <c r="H22" s="46"/>
      <c r="I22" s="82"/>
      <c r="J22" s="91"/>
      <c r="K22" s="83"/>
      <c r="L22" s="86"/>
      <c r="O22" s="251"/>
      <c r="P22" s="251"/>
      <c r="Q22" s="251"/>
    </row>
    <row r="23" spans="1:247" ht="12" customHeight="1" x14ac:dyDescent="0.25">
      <c r="B23" s="63" t="s">
        <v>34</v>
      </c>
      <c r="C23" s="57">
        <v>4</v>
      </c>
      <c r="D23" s="259" t="s">
        <v>35</v>
      </c>
      <c r="E23" s="259"/>
      <c r="F23" s="259"/>
      <c r="G23" s="260"/>
      <c r="H23" s="46"/>
      <c r="I23" s="79">
        <f>SUM(I24)</f>
        <v>1</v>
      </c>
      <c r="J23" s="79">
        <f>SUM(J24)</f>
        <v>1</v>
      </c>
      <c r="K23" s="80">
        <f>J23/I23</f>
        <v>1</v>
      </c>
      <c r="L23" s="84"/>
      <c r="O23" s="251"/>
      <c r="P23" s="251"/>
      <c r="Q23" s="251"/>
    </row>
    <row r="24" spans="1:247" ht="43.5" customHeight="1" x14ac:dyDescent="0.25">
      <c r="B24" s="65" t="s">
        <v>163</v>
      </c>
      <c r="C24" s="55">
        <v>4.0999999999999996</v>
      </c>
      <c r="D24" s="31" t="s">
        <v>164</v>
      </c>
      <c r="E24" s="8" t="s">
        <v>139</v>
      </c>
      <c r="F24" s="8" t="s">
        <v>19</v>
      </c>
      <c r="G24" s="21" t="s">
        <v>279</v>
      </c>
      <c r="H24" s="46"/>
      <c r="I24" s="82">
        <v>1</v>
      </c>
      <c r="J24" s="89">
        <v>1</v>
      </c>
      <c r="K24" s="83">
        <f>J24/I24</f>
        <v>1</v>
      </c>
      <c r="L24" s="86" t="s">
        <v>214</v>
      </c>
      <c r="O24" s="251"/>
      <c r="P24" s="251"/>
      <c r="Q24" s="251"/>
    </row>
    <row r="25" spans="1:247" ht="13.5" customHeight="1" x14ac:dyDescent="0.25">
      <c r="B25" s="63" t="s">
        <v>36</v>
      </c>
      <c r="C25" s="57">
        <v>5</v>
      </c>
      <c r="D25" s="259" t="s">
        <v>37</v>
      </c>
      <c r="E25" s="259"/>
      <c r="F25" s="259"/>
      <c r="G25" s="260"/>
      <c r="H25" s="46"/>
      <c r="I25" s="79">
        <f>SUM(I26)</f>
        <v>1</v>
      </c>
      <c r="J25" s="79">
        <f>SUM(J26)</f>
        <v>1</v>
      </c>
      <c r="K25" s="80">
        <f>J25/I25</f>
        <v>1</v>
      </c>
      <c r="L25" s="84"/>
      <c r="O25" s="251"/>
      <c r="P25" s="251"/>
      <c r="Q25" s="251"/>
    </row>
    <row r="26" spans="1:247" ht="56.25" customHeight="1" thickBot="1" x14ac:dyDescent="0.3">
      <c r="B26" s="66" t="s">
        <v>38</v>
      </c>
      <c r="C26" s="67">
        <v>5.0999999999999996</v>
      </c>
      <c r="D26" s="33" t="s">
        <v>130</v>
      </c>
      <c r="E26" s="9" t="s">
        <v>165</v>
      </c>
      <c r="F26" s="9" t="s">
        <v>143</v>
      </c>
      <c r="G26" s="50" t="s">
        <v>279</v>
      </c>
      <c r="H26" s="46"/>
      <c r="I26" s="82">
        <v>1</v>
      </c>
      <c r="J26" s="89">
        <v>1</v>
      </c>
      <c r="K26" s="83">
        <f>J26/I26</f>
        <v>1</v>
      </c>
      <c r="L26" s="86" t="s">
        <v>263</v>
      </c>
      <c r="O26" s="251"/>
      <c r="P26" s="251"/>
      <c r="Q26" s="251"/>
    </row>
    <row r="27" spans="1:247" ht="15.75" thickBot="1" x14ac:dyDescent="0.3">
      <c r="B27" s="19"/>
      <c r="C27" s="19"/>
      <c r="D27" s="34"/>
      <c r="E27" s="35"/>
      <c r="F27" s="19"/>
      <c r="I27"/>
      <c r="J27"/>
      <c r="K27"/>
      <c r="L27"/>
      <c r="O27" s="251"/>
      <c r="P27" s="251"/>
      <c r="Q27" s="251"/>
    </row>
    <row r="28" spans="1:247" ht="13.5" customHeight="1" thickBot="1" x14ac:dyDescent="0.3">
      <c r="B28" s="69" t="s">
        <v>39</v>
      </c>
      <c r="C28" s="287" t="s">
        <v>40</v>
      </c>
      <c r="D28" s="287"/>
      <c r="E28" s="287"/>
      <c r="F28" s="287"/>
      <c r="G28" s="288"/>
      <c r="I28" s="256" t="s">
        <v>270</v>
      </c>
      <c r="J28" s="257"/>
      <c r="K28" s="258"/>
      <c r="L28" s="87" t="s">
        <v>210</v>
      </c>
      <c r="O28" s="251"/>
      <c r="P28" s="251"/>
      <c r="Q28" s="251"/>
    </row>
    <row r="29" spans="1:247" ht="51" customHeight="1" thickBot="1" x14ac:dyDescent="0.3">
      <c r="B29" s="61" t="s">
        <v>11</v>
      </c>
      <c r="C29" s="286" t="s">
        <v>12</v>
      </c>
      <c r="D29" s="286"/>
      <c r="E29" s="55" t="s">
        <v>13</v>
      </c>
      <c r="F29" s="54" t="s">
        <v>14</v>
      </c>
      <c r="G29" s="62" t="s">
        <v>15</v>
      </c>
      <c r="I29" s="77" t="s">
        <v>211</v>
      </c>
      <c r="J29" s="78" t="s">
        <v>212</v>
      </c>
      <c r="K29" s="78" t="s">
        <v>213</v>
      </c>
      <c r="L29" s="88"/>
      <c r="O29" s="251"/>
      <c r="P29" s="251"/>
      <c r="Q29" s="251"/>
    </row>
    <row r="30" spans="1:247" ht="14.25" customHeight="1" x14ac:dyDescent="0.25">
      <c r="B30" s="63" t="s">
        <v>16</v>
      </c>
      <c r="C30" s="57">
        <v>1</v>
      </c>
      <c r="D30" s="259" t="s">
        <v>41</v>
      </c>
      <c r="E30" s="259"/>
      <c r="F30" s="259"/>
      <c r="G30" s="260"/>
      <c r="I30" s="79">
        <f>SUM(I31:I40)</f>
        <v>18</v>
      </c>
      <c r="J30" s="79">
        <f>SUM(J31:J40)</f>
        <v>18</v>
      </c>
      <c r="K30" s="80">
        <f t="shared" ref="K30:K35" si="1">J30/I30</f>
        <v>1</v>
      </c>
      <c r="L30" s="81"/>
      <c r="O30" s="251"/>
      <c r="P30" s="251"/>
      <c r="Q30" s="251"/>
    </row>
    <row r="31" spans="1:247" ht="38.25" customHeight="1" x14ac:dyDescent="0.25">
      <c r="B31" s="254" t="s">
        <v>42</v>
      </c>
      <c r="C31" s="68" t="s">
        <v>18</v>
      </c>
      <c r="D31" s="32" t="s">
        <v>166</v>
      </c>
      <c r="E31" s="10" t="s">
        <v>174</v>
      </c>
      <c r="F31" s="10" t="s">
        <v>75</v>
      </c>
      <c r="G31" s="72" t="s">
        <v>207</v>
      </c>
      <c r="I31" s="82">
        <v>4</v>
      </c>
      <c r="J31" s="89">
        <v>4</v>
      </c>
      <c r="K31" s="83">
        <f t="shared" si="1"/>
        <v>1</v>
      </c>
      <c r="L31" s="84" t="s">
        <v>271</v>
      </c>
      <c r="O31" s="251"/>
      <c r="P31" s="251"/>
      <c r="Q31" s="251"/>
    </row>
    <row r="32" spans="1:247" ht="36.75" customHeight="1" x14ac:dyDescent="0.25">
      <c r="B32" s="254"/>
      <c r="C32" s="68" t="s">
        <v>20</v>
      </c>
      <c r="D32" s="32" t="s">
        <v>167</v>
      </c>
      <c r="E32" s="10" t="s">
        <v>175</v>
      </c>
      <c r="F32" s="10" t="s">
        <v>75</v>
      </c>
      <c r="G32" s="72" t="s">
        <v>207</v>
      </c>
      <c r="I32" s="82">
        <v>6</v>
      </c>
      <c r="J32" s="89">
        <v>6</v>
      </c>
      <c r="K32" s="83">
        <f t="shared" si="1"/>
        <v>1</v>
      </c>
      <c r="L32" s="84" t="s">
        <v>271</v>
      </c>
      <c r="O32" s="251"/>
      <c r="P32" s="251"/>
      <c r="Q32" s="251"/>
    </row>
    <row r="33" spans="2:17" ht="32.25" customHeight="1" x14ac:dyDescent="0.25">
      <c r="B33" s="254"/>
      <c r="C33" s="97" t="s">
        <v>23</v>
      </c>
      <c r="D33" s="96" t="s">
        <v>171</v>
      </c>
      <c r="E33" s="10" t="s">
        <v>173</v>
      </c>
      <c r="F33" s="10" t="s">
        <v>172</v>
      </c>
      <c r="G33" s="98" t="s">
        <v>281</v>
      </c>
      <c r="I33" s="82">
        <v>1</v>
      </c>
      <c r="J33" s="89">
        <v>1</v>
      </c>
      <c r="K33" s="83">
        <f t="shared" si="1"/>
        <v>1</v>
      </c>
      <c r="L33" s="84" t="s">
        <v>215</v>
      </c>
      <c r="O33" s="251"/>
      <c r="P33" s="251"/>
      <c r="Q33" s="251"/>
    </row>
    <row r="34" spans="2:17" ht="48" x14ac:dyDescent="0.25">
      <c r="B34" s="254"/>
      <c r="C34" s="97" t="s">
        <v>23</v>
      </c>
      <c r="D34" s="96" t="s">
        <v>171</v>
      </c>
      <c r="E34" s="10" t="s">
        <v>173</v>
      </c>
      <c r="F34" s="10" t="s">
        <v>75</v>
      </c>
      <c r="G34" s="52" t="s">
        <v>282</v>
      </c>
      <c r="I34" s="82">
        <v>1</v>
      </c>
      <c r="J34" s="89">
        <v>1</v>
      </c>
      <c r="K34" s="83">
        <f t="shared" si="1"/>
        <v>1</v>
      </c>
      <c r="L34" s="84" t="s">
        <v>216</v>
      </c>
      <c r="O34" s="251"/>
      <c r="P34" s="251"/>
      <c r="Q34" s="251"/>
    </row>
    <row r="35" spans="2:17" ht="42" customHeight="1" x14ac:dyDescent="0.25">
      <c r="B35" s="254"/>
      <c r="C35" s="68" t="s">
        <v>24</v>
      </c>
      <c r="D35" s="73" t="s">
        <v>178</v>
      </c>
      <c r="E35" s="10" t="s">
        <v>197</v>
      </c>
      <c r="F35" s="10" t="s">
        <v>19</v>
      </c>
      <c r="G35" s="52" t="s">
        <v>283</v>
      </c>
      <c r="I35" s="82">
        <v>1</v>
      </c>
      <c r="J35" s="89">
        <v>1</v>
      </c>
      <c r="K35" s="83">
        <f t="shared" si="1"/>
        <v>1</v>
      </c>
      <c r="L35" s="84" t="s">
        <v>217</v>
      </c>
      <c r="O35" s="252"/>
      <c r="P35" s="252"/>
      <c r="Q35" s="252"/>
    </row>
    <row r="36" spans="2:17" ht="49.5" customHeight="1" x14ac:dyDescent="0.25">
      <c r="B36" s="254"/>
      <c r="C36" s="68" t="s">
        <v>168</v>
      </c>
      <c r="D36" s="32" t="s">
        <v>179</v>
      </c>
      <c r="E36" s="10" t="s">
        <v>43</v>
      </c>
      <c r="F36" s="10" t="s">
        <v>44</v>
      </c>
      <c r="G36" s="52" t="s">
        <v>284</v>
      </c>
      <c r="I36" s="82">
        <v>1</v>
      </c>
      <c r="J36" s="89">
        <v>1</v>
      </c>
      <c r="K36" s="83">
        <v>0</v>
      </c>
      <c r="L36" s="84" t="s">
        <v>244</v>
      </c>
      <c r="O36" s="252"/>
      <c r="P36" s="252"/>
      <c r="Q36" s="252"/>
    </row>
    <row r="37" spans="2:17" ht="48" customHeight="1" x14ac:dyDescent="0.25">
      <c r="B37" s="254"/>
      <c r="C37" s="68" t="s">
        <v>169</v>
      </c>
      <c r="D37" s="31" t="s">
        <v>46</v>
      </c>
      <c r="E37" s="10" t="s">
        <v>47</v>
      </c>
      <c r="F37" s="10" t="s">
        <v>44</v>
      </c>
      <c r="G37" s="52" t="s">
        <v>284</v>
      </c>
      <c r="I37" s="82">
        <v>1</v>
      </c>
      <c r="J37" s="89">
        <v>1</v>
      </c>
      <c r="K37" s="83">
        <v>0</v>
      </c>
      <c r="L37" s="84" t="s">
        <v>245</v>
      </c>
      <c r="O37" s="252"/>
      <c r="P37" s="252"/>
      <c r="Q37" s="252"/>
    </row>
    <row r="38" spans="2:17" ht="51.75" customHeight="1" x14ac:dyDescent="0.25">
      <c r="B38" s="254"/>
      <c r="C38" s="68" t="s">
        <v>170</v>
      </c>
      <c r="D38" s="31" t="s">
        <v>48</v>
      </c>
      <c r="E38" s="10" t="s">
        <v>49</v>
      </c>
      <c r="F38" s="10" t="s">
        <v>50</v>
      </c>
      <c r="G38" s="52" t="s">
        <v>284</v>
      </c>
      <c r="I38" s="82">
        <v>1</v>
      </c>
      <c r="J38" s="89">
        <v>1</v>
      </c>
      <c r="K38" s="83">
        <v>0</v>
      </c>
      <c r="L38" s="84" t="s">
        <v>246</v>
      </c>
      <c r="O38" s="252"/>
      <c r="P38" s="252"/>
      <c r="Q38" s="252"/>
    </row>
    <row r="39" spans="2:17" ht="28.5" customHeight="1" x14ac:dyDescent="0.25">
      <c r="B39" s="254"/>
      <c r="C39" s="68" t="s">
        <v>176</v>
      </c>
      <c r="D39" s="31" t="s">
        <v>145</v>
      </c>
      <c r="E39" s="8" t="s">
        <v>146</v>
      </c>
      <c r="F39" s="10" t="s">
        <v>45</v>
      </c>
      <c r="G39" s="52" t="s">
        <v>284</v>
      </c>
      <c r="I39" s="82">
        <v>1</v>
      </c>
      <c r="J39" s="89">
        <v>1</v>
      </c>
      <c r="K39" s="83">
        <v>0</v>
      </c>
      <c r="L39" s="84" t="s">
        <v>247</v>
      </c>
      <c r="O39" s="252"/>
      <c r="P39" s="252"/>
      <c r="Q39" s="252"/>
    </row>
    <row r="40" spans="2:17" ht="25.5" customHeight="1" x14ac:dyDescent="0.25">
      <c r="B40" s="254"/>
      <c r="C40" s="68" t="s">
        <v>177</v>
      </c>
      <c r="D40" s="31" t="s">
        <v>144</v>
      </c>
      <c r="E40" s="8" t="s">
        <v>158</v>
      </c>
      <c r="F40" s="10" t="s">
        <v>45</v>
      </c>
      <c r="G40" s="21" t="s">
        <v>285</v>
      </c>
      <c r="I40" s="82">
        <v>1</v>
      </c>
      <c r="J40" s="89">
        <v>1</v>
      </c>
      <c r="K40" s="83">
        <v>0</v>
      </c>
      <c r="L40" s="84" t="s">
        <v>248</v>
      </c>
      <c r="O40" s="252"/>
      <c r="P40" s="252"/>
      <c r="Q40" s="252"/>
    </row>
    <row r="41" spans="2:17" x14ac:dyDescent="0.25">
      <c r="B41" s="63" t="s">
        <v>26</v>
      </c>
      <c r="C41" s="57">
        <v>2</v>
      </c>
      <c r="D41" s="259" t="s">
        <v>51</v>
      </c>
      <c r="E41" s="259"/>
      <c r="F41" s="259"/>
      <c r="G41" s="260"/>
      <c r="I41" s="79">
        <f>SUM(I42:I43)</f>
        <v>2</v>
      </c>
      <c r="J41" s="79">
        <f>SUM(J42:J43)</f>
        <v>2</v>
      </c>
      <c r="K41" s="80">
        <f>+J41/I41</f>
        <v>1</v>
      </c>
      <c r="L41" s="81"/>
      <c r="O41" s="251"/>
      <c r="P41" s="251"/>
      <c r="Q41" s="251"/>
    </row>
    <row r="42" spans="2:17" ht="59.25" customHeight="1" x14ac:dyDescent="0.25">
      <c r="B42" s="254" t="s">
        <v>52</v>
      </c>
      <c r="C42" s="68" t="s">
        <v>53</v>
      </c>
      <c r="D42" s="32" t="s">
        <v>54</v>
      </c>
      <c r="E42" s="8" t="s">
        <v>156</v>
      </c>
      <c r="F42" s="10" t="s">
        <v>147</v>
      </c>
      <c r="G42" s="52" t="s">
        <v>286</v>
      </c>
      <c r="I42" s="82">
        <v>1</v>
      </c>
      <c r="J42" s="89">
        <v>1</v>
      </c>
      <c r="K42" s="83">
        <v>1</v>
      </c>
      <c r="L42" s="84" t="s">
        <v>264</v>
      </c>
      <c r="O42" s="251"/>
      <c r="P42" s="251"/>
      <c r="Q42" s="251"/>
    </row>
    <row r="43" spans="2:17" ht="33.75" customHeight="1" x14ac:dyDescent="0.25">
      <c r="B43" s="254"/>
      <c r="C43" s="68" t="s">
        <v>193</v>
      </c>
      <c r="D43" s="32" t="s">
        <v>55</v>
      </c>
      <c r="E43" s="8" t="s">
        <v>56</v>
      </c>
      <c r="F43" s="10" t="s">
        <v>148</v>
      </c>
      <c r="G43" s="21" t="s">
        <v>287</v>
      </c>
      <c r="I43" s="82">
        <v>1</v>
      </c>
      <c r="J43" s="89">
        <v>1</v>
      </c>
      <c r="K43" s="83">
        <v>0</v>
      </c>
      <c r="L43" s="84" t="s">
        <v>272</v>
      </c>
      <c r="O43" s="251"/>
      <c r="P43" s="251"/>
      <c r="Q43" s="251"/>
    </row>
    <row r="44" spans="2:17" ht="17.25" customHeight="1" x14ac:dyDescent="0.25">
      <c r="B44" s="63" t="s">
        <v>31</v>
      </c>
      <c r="C44" s="57">
        <v>3</v>
      </c>
      <c r="D44" s="259" t="s">
        <v>57</v>
      </c>
      <c r="E44" s="259"/>
      <c r="F44" s="259"/>
      <c r="G44" s="260"/>
      <c r="I44" s="79">
        <f>+I45</f>
        <v>1</v>
      </c>
      <c r="J44" s="79">
        <f>+J45</f>
        <v>1</v>
      </c>
      <c r="K44" s="80">
        <f>+J44/I44</f>
        <v>1</v>
      </c>
      <c r="L44" s="81"/>
      <c r="O44" s="251"/>
      <c r="P44" s="251"/>
      <c r="Q44" s="251"/>
    </row>
    <row r="45" spans="2:17" ht="80.25" customHeight="1" x14ac:dyDescent="0.25">
      <c r="B45" s="70" t="s">
        <v>58</v>
      </c>
      <c r="C45" s="55">
        <v>3.1</v>
      </c>
      <c r="D45" s="31" t="s">
        <v>59</v>
      </c>
      <c r="E45" s="8" t="s">
        <v>157</v>
      </c>
      <c r="F45" s="10" t="s">
        <v>148</v>
      </c>
      <c r="G45" s="52" t="s">
        <v>286</v>
      </c>
      <c r="I45" s="82">
        <v>1</v>
      </c>
      <c r="J45" s="89">
        <v>1</v>
      </c>
      <c r="K45" s="83">
        <v>0</v>
      </c>
      <c r="L45" s="84" t="s">
        <v>249</v>
      </c>
      <c r="O45" s="251"/>
      <c r="P45" s="251"/>
      <c r="Q45" s="251"/>
    </row>
    <row r="46" spans="2:17" ht="15" customHeight="1" x14ac:dyDescent="0.25">
      <c r="B46" s="63" t="s">
        <v>34</v>
      </c>
      <c r="C46" s="57">
        <v>4</v>
      </c>
      <c r="D46" s="259" t="s">
        <v>60</v>
      </c>
      <c r="E46" s="259"/>
      <c r="F46" s="259"/>
      <c r="G46" s="260"/>
      <c r="I46" s="79">
        <f>SUM(I47:I49)</f>
        <v>3</v>
      </c>
      <c r="J46" s="79">
        <f>SUM(J47:J49)</f>
        <v>3</v>
      </c>
      <c r="K46" s="80">
        <f>+J46/I46</f>
        <v>1</v>
      </c>
      <c r="L46" s="84"/>
      <c r="O46" s="251"/>
      <c r="P46" s="251"/>
      <c r="Q46" s="251"/>
    </row>
    <row r="47" spans="2:17" ht="39" customHeight="1" x14ac:dyDescent="0.25">
      <c r="B47" s="254" t="s">
        <v>61</v>
      </c>
      <c r="C47" s="55" t="s">
        <v>186</v>
      </c>
      <c r="D47" s="31" t="s">
        <v>62</v>
      </c>
      <c r="E47" s="8" t="s">
        <v>63</v>
      </c>
      <c r="F47" s="10" t="s">
        <v>148</v>
      </c>
      <c r="G47" s="21" t="s">
        <v>288</v>
      </c>
      <c r="I47" s="82">
        <v>1</v>
      </c>
      <c r="J47" s="89">
        <v>1</v>
      </c>
      <c r="K47" s="83">
        <v>0</v>
      </c>
      <c r="L47" s="84" t="s">
        <v>273</v>
      </c>
      <c r="O47" s="251"/>
      <c r="P47" s="251"/>
      <c r="Q47" s="251"/>
    </row>
    <row r="48" spans="2:17" ht="45" customHeight="1" x14ac:dyDescent="0.25">
      <c r="B48" s="254"/>
      <c r="C48" s="55" t="s">
        <v>187</v>
      </c>
      <c r="D48" s="31" t="s">
        <v>64</v>
      </c>
      <c r="E48" s="8" t="s">
        <v>65</v>
      </c>
      <c r="F48" s="10" t="s">
        <v>148</v>
      </c>
      <c r="G48" s="71" t="s">
        <v>289</v>
      </c>
      <c r="I48" s="82">
        <v>1</v>
      </c>
      <c r="J48" s="89">
        <v>1</v>
      </c>
      <c r="K48" s="83">
        <v>0</v>
      </c>
      <c r="L48" s="84" t="s">
        <v>274</v>
      </c>
      <c r="O48" s="251"/>
      <c r="P48" s="251"/>
      <c r="Q48" s="251"/>
    </row>
    <row r="49" spans="2:17" ht="34.5" customHeight="1" thickBot="1" x14ac:dyDescent="0.3">
      <c r="B49" s="255"/>
      <c r="C49" s="55" t="s">
        <v>188</v>
      </c>
      <c r="D49" s="43" t="s">
        <v>66</v>
      </c>
      <c r="E49" s="9" t="s">
        <v>67</v>
      </c>
      <c r="F49" s="11" t="s">
        <v>50</v>
      </c>
      <c r="G49" s="23" t="s">
        <v>289</v>
      </c>
      <c r="I49" s="82">
        <v>1</v>
      </c>
      <c r="J49" s="89">
        <v>1</v>
      </c>
      <c r="K49" s="83">
        <v>0</v>
      </c>
      <c r="L49" s="84" t="s">
        <v>275</v>
      </c>
      <c r="O49" s="251"/>
      <c r="P49" s="251"/>
      <c r="Q49" s="251"/>
    </row>
    <row r="50" spans="2:17" ht="13.5" customHeight="1" thickBot="1" x14ac:dyDescent="0.3">
      <c r="B50" s="19"/>
      <c r="C50" s="19"/>
      <c r="D50" s="34"/>
      <c r="E50" s="35"/>
      <c r="F50" s="19"/>
      <c r="I50"/>
      <c r="J50"/>
      <c r="K50"/>
      <c r="L50"/>
      <c r="O50" s="251"/>
      <c r="P50" s="251"/>
      <c r="Q50" s="251"/>
    </row>
    <row r="51" spans="2:17" ht="13.5" customHeight="1" thickBot="1" x14ac:dyDescent="0.3">
      <c r="B51" s="53" t="s">
        <v>68</v>
      </c>
      <c r="C51" s="327" t="s">
        <v>69</v>
      </c>
      <c r="D51" s="327"/>
      <c r="E51" s="327"/>
      <c r="F51" s="327"/>
      <c r="G51" s="327"/>
      <c r="I51" s="256" t="s">
        <v>270</v>
      </c>
      <c r="J51" s="257"/>
      <c r="K51" s="258"/>
      <c r="L51" s="87" t="s">
        <v>210</v>
      </c>
      <c r="O51" s="251"/>
      <c r="P51" s="251"/>
      <c r="Q51" s="251"/>
    </row>
    <row r="52" spans="2:17" ht="24.75" thickBot="1" x14ac:dyDescent="0.3">
      <c r="B52" s="54" t="s">
        <v>11</v>
      </c>
      <c r="C52" s="286" t="s">
        <v>12</v>
      </c>
      <c r="D52" s="286"/>
      <c r="E52" s="55" t="s">
        <v>13</v>
      </c>
      <c r="F52" s="54" t="s">
        <v>14</v>
      </c>
      <c r="G52" s="55" t="s">
        <v>15</v>
      </c>
      <c r="I52" s="77" t="s">
        <v>211</v>
      </c>
      <c r="J52" s="78" t="s">
        <v>212</v>
      </c>
      <c r="K52" s="78" t="s">
        <v>213</v>
      </c>
      <c r="L52" s="88"/>
      <c r="O52" s="251"/>
      <c r="P52" s="251"/>
      <c r="Q52" s="251"/>
    </row>
    <row r="53" spans="2:17" ht="13.5" customHeight="1" x14ac:dyDescent="0.25">
      <c r="B53" s="56" t="s">
        <v>16</v>
      </c>
      <c r="C53" s="57">
        <v>1</v>
      </c>
      <c r="D53" s="259" t="s">
        <v>70</v>
      </c>
      <c r="E53" s="259"/>
      <c r="F53" s="259"/>
      <c r="G53" s="259"/>
      <c r="I53" s="79">
        <f>+I54</f>
        <v>0</v>
      </c>
      <c r="J53" s="79">
        <f>+J54</f>
        <v>0</v>
      </c>
      <c r="K53" s="80"/>
      <c r="L53" s="81"/>
      <c r="O53" s="251"/>
      <c r="P53" s="251"/>
      <c r="Q53" s="251"/>
    </row>
    <row r="54" spans="2:17" ht="52.5" customHeight="1" x14ac:dyDescent="0.25">
      <c r="B54" s="8" t="s">
        <v>71</v>
      </c>
      <c r="C54" s="55" t="s">
        <v>18</v>
      </c>
      <c r="D54" s="31" t="s">
        <v>151</v>
      </c>
      <c r="E54" s="8" t="s">
        <v>152</v>
      </c>
      <c r="F54" s="8" t="s">
        <v>149</v>
      </c>
      <c r="G54" s="59" t="s">
        <v>290</v>
      </c>
      <c r="I54" s="82"/>
      <c r="J54" s="91"/>
      <c r="K54" s="83"/>
      <c r="L54" s="84"/>
      <c r="O54" s="251"/>
      <c r="P54" s="251"/>
      <c r="Q54" s="251"/>
    </row>
    <row r="55" spans="2:17" x14ac:dyDescent="0.25">
      <c r="B55" s="56" t="s">
        <v>26</v>
      </c>
      <c r="C55" s="57">
        <v>2</v>
      </c>
      <c r="D55" s="259" t="s">
        <v>72</v>
      </c>
      <c r="E55" s="259"/>
      <c r="F55" s="259"/>
      <c r="G55" s="259"/>
      <c r="I55" s="79">
        <f>SUM(I56:I57)</f>
        <v>2</v>
      </c>
      <c r="J55" s="79">
        <f>SUM(J56:J57)</f>
        <v>2</v>
      </c>
      <c r="K55" s="80">
        <v>1</v>
      </c>
      <c r="L55" s="84"/>
      <c r="O55" s="251"/>
      <c r="P55" s="251"/>
      <c r="Q55" s="251"/>
    </row>
    <row r="56" spans="2:17" ht="48" x14ac:dyDescent="0.25">
      <c r="B56" s="291" t="s">
        <v>73</v>
      </c>
      <c r="C56" s="304" t="s">
        <v>53</v>
      </c>
      <c r="D56" s="305" t="s">
        <v>74</v>
      </c>
      <c r="E56" s="8" t="s">
        <v>118</v>
      </c>
      <c r="F56" s="8" t="s">
        <v>150</v>
      </c>
      <c r="G56" s="59" t="s">
        <v>291</v>
      </c>
      <c r="I56" s="82">
        <v>1</v>
      </c>
      <c r="J56" s="89">
        <v>1</v>
      </c>
      <c r="K56" s="83">
        <v>0</v>
      </c>
      <c r="L56" s="84" t="s">
        <v>250</v>
      </c>
      <c r="O56" s="251"/>
      <c r="P56" s="251"/>
      <c r="Q56" s="251"/>
    </row>
    <row r="57" spans="2:17" ht="47.25" customHeight="1" x14ac:dyDescent="0.25">
      <c r="B57" s="291"/>
      <c r="C57" s="304"/>
      <c r="D57" s="305"/>
      <c r="E57" s="8" t="s">
        <v>76</v>
      </c>
      <c r="F57" s="8" t="s">
        <v>77</v>
      </c>
      <c r="G57" s="58" t="s">
        <v>292</v>
      </c>
      <c r="I57" s="82">
        <v>1</v>
      </c>
      <c r="J57" s="89">
        <v>1</v>
      </c>
      <c r="K57" s="83">
        <f>J57/I57</f>
        <v>1</v>
      </c>
      <c r="L57" s="84" t="s">
        <v>218</v>
      </c>
      <c r="O57" s="251"/>
      <c r="P57" s="251"/>
      <c r="Q57" s="251"/>
    </row>
    <row r="58" spans="2:17" ht="15" customHeight="1" x14ac:dyDescent="0.25">
      <c r="B58" s="56" t="s">
        <v>31</v>
      </c>
      <c r="C58" s="57">
        <v>3</v>
      </c>
      <c r="D58" s="259" t="s">
        <v>78</v>
      </c>
      <c r="E58" s="259"/>
      <c r="F58" s="259"/>
      <c r="G58" s="259"/>
      <c r="I58" s="79">
        <f>SUM(I59:I60)</f>
        <v>0</v>
      </c>
      <c r="J58" s="79">
        <f>SUM(J59:J60)</f>
        <v>0</v>
      </c>
      <c r="K58" s="80"/>
      <c r="L58" s="84"/>
      <c r="O58" s="251"/>
      <c r="P58" s="251"/>
      <c r="Q58" s="251"/>
    </row>
    <row r="59" spans="2:17" ht="47.25" customHeight="1" x14ac:dyDescent="0.25">
      <c r="B59" s="291" t="s">
        <v>79</v>
      </c>
      <c r="C59" s="55" t="s">
        <v>198</v>
      </c>
      <c r="D59" s="38" t="s">
        <v>80</v>
      </c>
      <c r="E59" s="12" t="s">
        <v>81</v>
      </c>
      <c r="F59" s="8" t="s">
        <v>82</v>
      </c>
      <c r="G59" s="58" t="s">
        <v>293</v>
      </c>
      <c r="I59" s="91"/>
      <c r="J59" s="91"/>
      <c r="K59" s="101"/>
      <c r="L59" s="84"/>
      <c r="O59" s="251"/>
      <c r="P59" s="251"/>
      <c r="Q59" s="251"/>
    </row>
    <row r="60" spans="2:17" ht="27" customHeight="1" x14ac:dyDescent="0.25">
      <c r="B60" s="291"/>
      <c r="C60" s="55" t="s">
        <v>199</v>
      </c>
      <c r="D60" s="38" t="s">
        <v>209</v>
      </c>
      <c r="E60" s="12" t="s">
        <v>81</v>
      </c>
      <c r="F60" s="8" t="s">
        <v>83</v>
      </c>
      <c r="G60" s="58" t="s">
        <v>292</v>
      </c>
      <c r="I60" s="91"/>
      <c r="J60" s="91"/>
      <c r="K60" s="101"/>
      <c r="L60" s="84"/>
      <c r="O60" s="251"/>
      <c r="P60" s="251"/>
      <c r="Q60" s="251"/>
    </row>
    <row r="61" spans="2:17" ht="12" customHeight="1" x14ac:dyDescent="0.25">
      <c r="B61" s="56" t="s">
        <v>34</v>
      </c>
      <c r="C61" s="57">
        <v>4</v>
      </c>
      <c r="D61" s="259" t="s">
        <v>84</v>
      </c>
      <c r="E61" s="259"/>
      <c r="F61" s="259"/>
      <c r="G61" s="259"/>
      <c r="I61" s="79">
        <f>SUM(I62:I64)</f>
        <v>1</v>
      </c>
      <c r="J61" s="79">
        <f>SUM(J62:J64)</f>
        <v>1</v>
      </c>
      <c r="K61" s="80">
        <f>+J61/I61</f>
        <v>1</v>
      </c>
      <c r="L61" s="84"/>
      <c r="O61" s="251"/>
      <c r="P61" s="251"/>
      <c r="Q61" s="251"/>
    </row>
    <row r="62" spans="2:17" ht="33" customHeight="1" x14ac:dyDescent="0.25">
      <c r="B62" s="291" t="s">
        <v>180</v>
      </c>
      <c r="C62" s="55" t="s">
        <v>186</v>
      </c>
      <c r="D62" s="31" t="s">
        <v>182</v>
      </c>
      <c r="E62" s="8" t="s">
        <v>183</v>
      </c>
      <c r="F62" s="8" t="s">
        <v>153</v>
      </c>
      <c r="G62" s="58" t="s">
        <v>292</v>
      </c>
      <c r="I62" s="91"/>
      <c r="J62" s="91"/>
      <c r="K62" s="101"/>
      <c r="L62" s="102"/>
      <c r="O62" s="251"/>
      <c r="P62" s="251"/>
      <c r="Q62" s="251"/>
    </row>
    <row r="63" spans="2:17" ht="33" customHeight="1" x14ac:dyDescent="0.25">
      <c r="B63" s="291"/>
      <c r="C63" s="55" t="s">
        <v>187</v>
      </c>
      <c r="D63" s="31" t="s">
        <v>185</v>
      </c>
      <c r="E63" s="8" t="s">
        <v>184</v>
      </c>
      <c r="F63" s="8" t="s">
        <v>153</v>
      </c>
      <c r="G63" s="58" t="s">
        <v>292</v>
      </c>
      <c r="I63" s="91"/>
      <c r="J63" s="91"/>
      <c r="K63" s="101"/>
      <c r="L63" s="102"/>
      <c r="O63" s="251"/>
      <c r="P63" s="251"/>
      <c r="Q63" s="251"/>
    </row>
    <row r="64" spans="2:17" ht="57.75" customHeight="1" x14ac:dyDescent="0.25">
      <c r="B64" s="291"/>
      <c r="C64" s="55" t="s">
        <v>188</v>
      </c>
      <c r="D64" s="31" t="s">
        <v>119</v>
      </c>
      <c r="E64" s="8" t="s">
        <v>120</v>
      </c>
      <c r="F64" s="8" t="s">
        <v>75</v>
      </c>
      <c r="G64" s="59" t="s">
        <v>294</v>
      </c>
      <c r="I64" s="82">
        <v>1</v>
      </c>
      <c r="J64" s="89">
        <v>1</v>
      </c>
      <c r="K64" s="83">
        <f>J64/I64</f>
        <v>1</v>
      </c>
      <c r="L64" s="84" t="s">
        <v>219</v>
      </c>
      <c r="O64" s="251"/>
      <c r="P64" s="251"/>
      <c r="Q64" s="251"/>
    </row>
    <row r="65" spans="2:17" ht="15" customHeight="1" x14ac:dyDescent="0.25">
      <c r="B65" s="56" t="s">
        <v>36</v>
      </c>
      <c r="C65" s="57">
        <v>5</v>
      </c>
      <c r="D65" s="259" t="s">
        <v>85</v>
      </c>
      <c r="E65" s="259"/>
      <c r="F65" s="259"/>
      <c r="G65" s="259"/>
      <c r="I65" s="79">
        <f>SUM(I66:I67)</f>
        <v>4</v>
      </c>
      <c r="J65" s="79">
        <f>SUM(J66:J67)</f>
        <v>0</v>
      </c>
      <c r="K65" s="80">
        <f>+J65/I65</f>
        <v>0</v>
      </c>
      <c r="L65" s="84"/>
      <c r="O65" s="251"/>
      <c r="P65" s="251"/>
      <c r="Q65" s="251"/>
    </row>
    <row r="66" spans="2:17" ht="54" customHeight="1" x14ac:dyDescent="0.25">
      <c r="B66" s="291" t="s">
        <v>181</v>
      </c>
      <c r="C66" s="55" t="s">
        <v>200</v>
      </c>
      <c r="D66" s="31" t="s">
        <v>86</v>
      </c>
      <c r="E66" s="8" t="s">
        <v>87</v>
      </c>
      <c r="F66" s="8" t="s">
        <v>88</v>
      </c>
      <c r="G66" s="8" t="s">
        <v>121</v>
      </c>
      <c r="I66" s="82">
        <v>4</v>
      </c>
      <c r="J66" s="91">
        <v>0</v>
      </c>
      <c r="K66" s="83">
        <v>0</v>
      </c>
      <c r="L66" s="102" t="s">
        <v>265</v>
      </c>
      <c r="O66" s="251"/>
      <c r="P66" s="251"/>
      <c r="Q66" s="251"/>
    </row>
    <row r="67" spans="2:17" ht="50.25" customHeight="1" x14ac:dyDescent="0.25">
      <c r="B67" s="291"/>
      <c r="C67" s="55" t="s">
        <v>201</v>
      </c>
      <c r="D67" s="31" t="s">
        <v>89</v>
      </c>
      <c r="E67" s="8" t="s">
        <v>90</v>
      </c>
      <c r="F67" s="8" t="s">
        <v>88</v>
      </c>
      <c r="G67" s="8" t="s">
        <v>121</v>
      </c>
      <c r="H67" s="44"/>
      <c r="I67" s="82">
        <v>0</v>
      </c>
      <c r="J67" s="91">
        <v>0</v>
      </c>
      <c r="K67" s="83">
        <v>0</v>
      </c>
      <c r="L67" s="102"/>
      <c r="O67" s="251"/>
      <c r="P67" s="251"/>
      <c r="Q67" s="251"/>
    </row>
    <row r="68" spans="2:17" ht="13.5" customHeight="1" thickBot="1" x14ac:dyDescent="0.3">
      <c r="B68" s="19"/>
      <c r="C68" s="19"/>
      <c r="D68" s="34"/>
      <c r="E68" s="35"/>
      <c r="F68" s="19"/>
      <c r="I68"/>
      <c r="J68"/>
      <c r="K68"/>
      <c r="L68"/>
      <c r="O68" s="251"/>
      <c r="P68" s="251"/>
      <c r="Q68" s="251"/>
    </row>
    <row r="69" spans="2:17" ht="13.5" customHeight="1" thickBot="1" x14ac:dyDescent="0.3">
      <c r="B69" s="27" t="s">
        <v>91</v>
      </c>
      <c r="C69" s="292" t="s">
        <v>92</v>
      </c>
      <c r="D69" s="292"/>
      <c r="E69" s="292"/>
      <c r="F69" s="292"/>
      <c r="G69" s="293"/>
      <c r="I69" s="256" t="s">
        <v>270</v>
      </c>
      <c r="J69" s="257"/>
      <c r="K69" s="258"/>
      <c r="L69" s="87" t="s">
        <v>210</v>
      </c>
      <c r="O69" s="251"/>
      <c r="P69" s="251"/>
      <c r="Q69" s="251"/>
    </row>
    <row r="70" spans="2:17" ht="24.75" thickBot="1" x14ac:dyDescent="0.3">
      <c r="B70" s="39" t="s">
        <v>11</v>
      </c>
      <c r="C70" s="294" t="s">
        <v>12</v>
      </c>
      <c r="D70" s="295"/>
      <c r="E70" s="5" t="s">
        <v>13</v>
      </c>
      <c r="F70" s="28" t="s">
        <v>14</v>
      </c>
      <c r="G70" s="5" t="s">
        <v>15</v>
      </c>
      <c r="I70" s="77" t="s">
        <v>211</v>
      </c>
      <c r="J70" s="78" t="s">
        <v>212</v>
      </c>
      <c r="K70" s="78" t="s">
        <v>213</v>
      </c>
      <c r="L70" s="88"/>
      <c r="O70" s="251"/>
      <c r="P70" s="251"/>
      <c r="Q70" s="251"/>
    </row>
    <row r="71" spans="2:17" ht="13.5" customHeight="1" thickBot="1" x14ac:dyDescent="0.3">
      <c r="B71" s="29" t="s">
        <v>16</v>
      </c>
      <c r="C71" s="36">
        <v>1</v>
      </c>
      <c r="D71" s="298" t="s">
        <v>93</v>
      </c>
      <c r="E71" s="299"/>
      <c r="F71" s="299"/>
      <c r="G71" s="300"/>
      <c r="I71" s="79">
        <f>SUM(I72:I76)</f>
        <v>2</v>
      </c>
      <c r="J71" s="79">
        <f>SUM(J72:J76)</f>
        <v>2</v>
      </c>
      <c r="K71" s="80">
        <f>J71/I71</f>
        <v>1</v>
      </c>
      <c r="L71" s="81"/>
      <c r="O71" s="251"/>
      <c r="P71" s="251"/>
      <c r="Q71" s="251"/>
    </row>
    <row r="72" spans="2:17" ht="84" x14ac:dyDescent="0.25">
      <c r="B72" s="296" t="s">
        <v>94</v>
      </c>
      <c r="C72" s="30" t="s">
        <v>18</v>
      </c>
      <c r="D72" s="31" t="s">
        <v>122</v>
      </c>
      <c r="E72" s="6" t="s">
        <v>96</v>
      </c>
      <c r="F72" s="6" t="s">
        <v>95</v>
      </c>
      <c r="G72" s="24" t="s">
        <v>295</v>
      </c>
      <c r="I72" s="82"/>
      <c r="J72" s="91"/>
      <c r="K72" s="83"/>
      <c r="L72" s="84"/>
      <c r="O72" s="251"/>
      <c r="P72" s="251"/>
      <c r="Q72" s="251"/>
    </row>
    <row r="73" spans="2:17" ht="27" customHeight="1" x14ac:dyDescent="0.25">
      <c r="B73" s="297"/>
      <c r="C73" s="74" t="s">
        <v>20</v>
      </c>
      <c r="D73" s="32" t="s">
        <v>189</v>
      </c>
      <c r="E73" s="7" t="s">
        <v>190</v>
      </c>
      <c r="F73" s="7" t="s">
        <v>191</v>
      </c>
      <c r="G73" s="75" t="s">
        <v>296</v>
      </c>
      <c r="I73" s="91"/>
      <c r="J73" s="91"/>
      <c r="K73" s="101"/>
      <c r="L73" s="84"/>
      <c r="O73" s="251"/>
      <c r="P73" s="251"/>
      <c r="Q73" s="251"/>
    </row>
    <row r="74" spans="2:17" ht="48" customHeight="1" x14ac:dyDescent="0.25">
      <c r="B74" s="297"/>
      <c r="C74" s="74" t="s">
        <v>23</v>
      </c>
      <c r="D74" s="32" t="s">
        <v>202</v>
      </c>
      <c r="E74" s="7" t="s">
        <v>203</v>
      </c>
      <c r="F74" s="7" t="s">
        <v>191</v>
      </c>
      <c r="G74" s="75" t="s">
        <v>292</v>
      </c>
      <c r="I74" s="91"/>
      <c r="J74" s="91"/>
      <c r="K74" s="101"/>
      <c r="L74" s="84"/>
      <c r="O74" s="251"/>
      <c r="P74" s="251"/>
      <c r="Q74" s="251"/>
    </row>
    <row r="75" spans="2:17" ht="50.25" customHeight="1" x14ac:dyDescent="0.25">
      <c r="B75" s="297"/>
      <c r="C75" s="30" t="s">
        <v>24</v>
      </c>
      <c r="D75" s="31" t="s">
        <v>208</v>
      </c>
      <c r="E75" s="6" t="s">
        <v>99</v>
      </c>
      <c r="F75" s="16" t="s">
        <v>97</v>
      </c>
      <c r="G75" s="22" t="s">
        <v>297</v>
      </c>
      <c r="I75" s="82">
        <v>1</v>
      </c>
      <c r="J75" s="89">
        <v>1</v>
      </c>
      <c r="K75" s="83">
        <f>J75/I75</f>
        <v>1</v>
      </c>
      <c r="L75" s="84" t="s">
        <v>222</v>
      </c>
      <c r="O75" s="251"/>
      <c r="P75" s="251"/>
      <c r="Q75" s="251"/>
    </row>
    <row r="76" spans="2:17" ht="48.75" thickBot="1" x14ac:dyDescent="0.3">
      <c r="B76" s="297"/>
      <c r="C76" s="30" t="s">
        <v>168</v>
      </c>
      <c r="D76" s="40" t="s">
        <v>100</v>
      </c>
      <c r="E76" s="6" t="s">
        <v>101</v>
      </c>
      <c r="F76" s="16" t="s">
        <v>102</v>
      </c>
      <c r="G76" s="22" t="s">
        <v>297</v>
      </c>
      <c r="I76" s="82">
        <v>1</v>
      </c>
      <c r="J76" s="89">
        <v>1</v>
      </c>
      <c r="K76" s="83">
        <f>J76/I76</f>
        <v>1</v>
      </c>
      <c r="L76" s="84" t="s">
        <v>222</v>
      </c>
      <c r="O76" s="251"/>
      <c r="P76" s="251"/>
      <c r="Q76" s="251"/>
    </row>
    <row r="77" spans="2:17" ht="14.25" customHeight="1" thickBot="1" x14ac:dyDescent="0.3">
      <c r="B77" s="29" t="s">
        <v>26</v>
      </c>
      <c r="C77" s="37">
        <v>2</v>
      </c>
      <c r="D77" s="301" t="s">
        <v>103</v>
      </c>
      <c r="E77" s="302"/>
      <c r="F77" s="302"/>
      <c r="G77" s="303"/>
      <c r="I77" s="79">
        <f>SUM(I78:I81)</f>
        <v>1</v>
      </c>
      <c r="J77" s="79">
        <f>SUM(J78:J81)</f>
        <v>0</v>
      </c>
      <c r="K77" s="80">
        <f>J77/I77</f>
        <v>0</v>
      </c>
      <c r="L77" s="81"/>
      <c r="O77" s="251"/>
      <c r="P77" s="251"/>
      <c r="Q77" s="251"/>
    </row>
    <row r="78" spans="2:17" ht="51" customHeight="1" x14ac:dyDescent="0.25">
      <c r="B78" s="296" t="s">
        <v>104</v>
      </c>
      <c r="C78" s="30" t="s">
        <v>53</v>
      </c>
      <c r="D78" s="31" t="s">
        <v>123</v>
      </c>
      <c r="E78" s="8" t="s">
        <v>124</v>
      </c>
      <c r="F78" s="16" t="s">
        <v>97</v>
      </c>
      <c r="G78" s="22" t="s">
        <v>298</v>
      </c>
      <c r="I78" s="82">
        <v>1</v>
      </c>
      <c r="J78" s="91">
        <v>0</v>
      </c>
      <c r="K78" s="83">
        <f>J78/I78</f>
        <v>0</v>
      </c>
      <c r="L78" s="84" t="s">
        <v>256</v>
      </c>
      <c r="O78" s="251"/>
      <c r="P78" s="251"/>
      <c r="Q78" s="251"/>
    </row>
    <row r="79" spans="2:17" ht="41.25" customHeight="1" x14ac:dyDescent="0.25">
      <c r="B79" s="297"/>
      <c r="C79" s="30" t="s">
        <v>193</v>
      </c>
      <c r="D79" s="31" t="s">
        <v>192</v>
      </c>
      <c r="E79" s="8" t="s">
        <v>195</v>
      </c>
      <c r="F79" s="8" t="s">
        <v>98</v>
      </c>
      <c r="G79" s="20" t="s">
        <v>292</v>
      </c>
      <c r="I79" s="91"/>
      <c r="J79" s="91"/>
      <c r="K79" s="101"/>
      <c r="L79" s="102"/>
      <c r="O79" s="251"/>
      <c r="P79" s="251"/>
      <c r="Q79" s="251"/>
    </row>
    <row r="80" spans="2:17" ht="41.25" customHeight="1" x14ac:dyDescent="0.25">
      <c r="B80" s="297"/>
      <c r="C80" s="30" t="s">
        <v>204</v>
      </c>
      <c r="D80" s="31" t="s">
        <v>194</v>
      </c>
      <c r="E80" s="8" t="s">
        <v>196</v>
      </c>
      <c r="F80" s="16" t="s">
        <v>97</v>
      </c>
      <c r="G80" s="20" t="s">
        <v>292</v>
      </c>
      <c r="I80" s="91"/>
      <c r="J80" s="91"/>
      <c r="K80" s="101"/>
      <c r="L80" s="102"/>
      <c r="O80" s="251"/>
      <c r="P80" s="251"/>
      <c r="Q80" s="251"/>
    </row>
    <row r="81" spans="2:17" ht="36.75" thickBot="1" x14ac:dyDescent="0.3">
      <c r="B81" s="297"/>
      <c r="C81" s="30" t="s">
        <v>205</v>
      </c>
      <c r="D81" s="31" t="s">
        <v>125</v>
      </c>
      <c r="E81" s="8" t="s">
        <v>126</v>
      </c>
      <c r="F81" s="8" t="s">
        <v>105</v>
      </c>
      <c r="G81" s="20" t="s">
        <v>292</v>
      </c>
      <c r="I81" s="91"/>
      <c r="J81" s="91"/>
      <c r="K81" s="101"/>
      <c r="L81" s="102"/>
      <c r="O81" s="251"/>
      <c r="P81" s="251"/>
      <c r="Q81" s="251"/>
    </row>
    <row r="82" spans="2:17" ht="17.25" customHeight="1" thickBot="1" x14ac:dyDescent="0.3">
      <c r="B82" s="29" t="s">
        <v>31</v>
      </c>
      <c r="C82" s="37">
        <v>3</v>
      </c>
      <c r="D82" s="301" t="s">
        <v>106</v>
      </c>
      <c r="E82" s="302"/>
      <c r="F82" s="302"/>
      <c r="G82" s="303"/>
      <c r="I82" s="79">
        <f>+I83</f>
        <v>0</v>
      </c>
      <c r="J82" s="79">
        <f>+J83</f>
        <v>0</v>
      </c>
      <c r="K82" s="80"/>
      <c r="L82" s="81"/>
      <c r="O82" s="251"/>
      <c r="P82" s="251"/>
      <c r="Q82" s="251"/>
    </row>
    <row r="83" spans="2:17" ht="51.75" customHeight="1" thickBot="1" x14ac:dyDescent="0.3">
      <c r="B83" s="18" t="s">
        <v>107</v>
      </c>
      <c r="C83" s="30" t="s">
        <v>198</v>
      </c>
      <c r="D83" s="38" t="s">
        <v>159</v>
      </c>
      <c r="E83" s="13" t="s">
        <v>154</v>
      </c>
      <c r="F83" s="13" t="s">
        <v>155</v>
      </c>
      <c r="G83" s="25" t="s">
        <v>295</v>
      </c>
      <c r="H83" s="48"/>
      <c r="I83" s="82"/>
      <c r="J83" s="91"/>
      <c r="K83" s="83"/>
      <c r="L83" s="84"/>
      <c r="O83" s="251"/>
      <c r="P83" s="251"/>
      <c r="Q83" s="251"/>
    </row>
    <row r="84" spans="2:17" ht="25.5" customHeight="1" thickBot="1" x14ac:dyDescent="0.3">
      <c r="B84" s="29" t="s">
        <v>34</v>
      </c>
      <c r="C84" s="37">
        <v>4</v>
      </c>
      <c r="D84" s="301" t="s">
        <v>108</v>
      </c>
      <c r="E84" s="302"/>
      <c r="F84" s="302"/>
      <c r="G84" s="303"/>
      <c r="I84" s="79">
        <f>+I85</f>
        <v>0</v>
      </c>
      <c r="J84" s="79">
        <f>+J85</f>
        <v>0</v>
      </c>
      <c r="K84" s="80"/>
      <c r="L84" s="81"/>
      <c r="O84" s="251"/>
      <c r="P84" s="251"/>
      <c r="Q84" s="251"/>
    </row>
    <row r="85" spans="2:17" ht="36.75" thickBot="1" x14ac:dyDescent="0.3">
      <c r="B85" s="18" t="s">
        <v>109</v>
      </c>
      <c r="C85" s="30" t="s">
        <v>186</v>
      </c>
      <c r="D85" s="31" t="s">
        <v>127</v>
      </c>
      <c r="E85" s="14" t="s">
        <v>110</v>
      </c>
      <c r="F85" s="15" t="s">
        <v>111</v>
      </c>
      <c r="G85" s="25" t="s">
        <v>295</v>
      </c>
      <c r="I85" s="91"/>
      <c r="J85" s="91"/>
      <c r="K85" s="101"/>
      <c r="L85" s="84" t="s">
        <v>257</v>
      </c>
      <c r="O85" s="251"/>
      <c r="P85" s="251"/>
      <c r="Q85" s="251"/>
    </row>
    <row r="86" spans="2:17" ht="14.25" customHeight="1" thickBot="1" x14ac:dyDescent="0.3">
      <c r="B86" s="29" t="s">
        <v>36</v>
      </c>
      <c r="C86" s="37">
        <v>5</v>
      </c>
      <c r="D86" s="301" t="s">
        <v>112</v>
      </c>
      <c r="E86" s="302"/>
      <c r="F86" s="302"/>
      <c r="G86" s="303"/>
      <c r="I86" s="79">
        <f>SUM(I87:I90)</f>
        <v>1</v>
      </c>
      <c r="J86" s="79">
        <f>SUM(J87:J90)</f>
        <v>1</v>
      </c>
      <c r="K86" s="80">
        <f>J86/I86</f>
        <v>1</v>
      </c>
      <c r="L86" s="81"/>
      <c r="O86" s="251"/>
      <c r="P86" s="251"/>
      <c r="Q86" s="251"/>
    </row>
    <row r="87" spans="2:17" ht="65.25" customHeight="1" thickBot="1" x14ac:dyDescent="0.3">
      <c r="B87" s="41" t="s">
        <v>113</v>
      </c>
      <c r="C87" s="42" t="s">
        <v>200</v>
      </c>
      <c r="D87" s="43" t="s">
        <v>114</v>
      </c>
      <c r="E87" s="9" t="s">
        <v>115</v>
      </c>
      <c r="F87" s="9" t="s">
        <v>128</v>
      </c>
      <c r="G87" s="26" t="s">
        <v>291</v>
      </c>
      <c r="I87" s="82">
        <v>1</v>
      </c>
      <c r="J87" s="89">
        <v>1</v>
      </c>
      <c r="K87" s="83">
        <f>J87/I87</f>
        <v>1</v>
      </c>
      <c r="L87" s="84" t="s">
        <v>224</v>
      </c>
      <c r="O87" s="251"/>
      <c r="P87" s="251"/>
      <c r="Q87" s="251"/>
    </row>
    <row r="88" spans="2:17" ht="15" x14ac:dyDescent="0.25">
      <c r="B88" s="17" t="s">
        <v>135</v>
      </c>
      <c r="I88"/>
      <c r="J88"/>
      <c r="K88"/>
      <c r="L88"/>
      <c r="O88" s="251"/>
      <c r="P88" s="251"/>
      <c r="Q88" s="251"/>
    </row>
    <row r="89" spans="2:17" ht="3" customHeight="1" x14ac:dyDescent="0.25">
      <c r="I89"/>
      <c r="J89"/>
      <c r="K89"/>
      <c r="L89"/>
      <c r="O89" s="251"/>
      <c r="P89" s="251"/>
      <c r="Q89" s="251"/>
    </row>
    <row r="90" spans="2:17" ht="13.5" customHeight="1" x14ac:dyDescent="0.25">
      <c r="B90" s="95"/>
      <c r="I90"/>
      <c r="J90"/>
      <c r="K90"/>
      <c r="L90" s="104">
        <f>+AVERAGE(K12,K17,K20,K23,K25,K30,K41,K44,K46,K55,K61,K65,K71,K77,K86)</f>
        <v>0.8666666666666667</v>
      </c>
      <c r="O90" s="251"/>
      <c r="P90" s="251"/>
      <c r="Q90" s="251"/>
    </row>
    <row r="91" spans="2:17" ht="3" customHeight="1" x14ac:dyDescent="0.25">
      <c r="I91"/>
      <c r="J91"/>
      <c r="K91"/>
      <c r="L91"/>
      <c r="O91" s="251"/>
      <c r="P91" s="251"/>
      <c r="Q91" s="251"/>
    </row>
    <row r="92" spans="2:17" ht="21.75" customHeight="1" x14ac:dyDescent="0.25">
      <c r="O92" s="251"/>
      <c r="P92" s="251"/>
      <c r="Q92" s="251"/>
    </row>
    <row r="93" spans="2:17" ht="21.75" customHeight="1" x14ac:dyDescent="0.25">
      <c r="B93" s="253"/>
      <c r="C93" s="253"/>
      <c r="D93" s="253"/>
      <c r="I93"/>
      <c r="J93"/>
      <c r="K93"/>
      <c r="L93"/>
      <c r="O93" s="251"/>
      <c r="P93" s="251"/>
      <c r="Q93" s="251"/>
    </row>
    <row r="94" spans="2:17" ht="8.25" customHeight="1" x14ac:dyDescent="0.25">
      <c r="B94" s="290"/>
      <c r="C94" s="290"/>
      <c r="D94" s="290"/>
      <c r="I94"/>
      <c r="J94"/>
      <c r="K94"/>
      <c r="L94"/>
      <c r="O94" s="251"/>
      <c r="P94" s="251"/>
      <c r="Q94" s="251"/>
    </row>
    <row r="95" spans="2:17" ht="9" customHeight="1" x14ac:dyDescent="0.25">
      <c r="B95" s="289"/>
      <c r="C95" s="289"/>
      <c r="D95" s="289"/>
      <c r="E95" s="49"/>
      <c r="I95"/>
      <c r="J95"/>
      <c r="K95"/>
      <c r="L95"/>
      <c r="O95" s="251"/>
      <c r="P95" s="251"/>
      <c r="Q95" s="251"/>
    </row>
    <row r="96" spans="2:17" ht="15" x14ac:dyDescent="0.25">
      <c r="B96" s="99"/>
      <c r="C96" s="99"/>
      <c r="D96" s="100"/>
      <c r="I96"/>
      <c r="J96"/>
      <c r="K96"/>
      <c r="L96"/>
      <c r="O96" s="251"/>
      <c r="P96" s="251"/>
      <c r="Q96" s="251"/>
    </row>
    <row r="97" spans="2:12" ht="15" x14ac:dyDescent="0.25">
      <c r="B97" s="322" t="s">
        <v>276</v>
      </c>
      <c r="C97" s="322"/>
      <c r="D97" s="322"/>
      <c r="I97"/>
      <c r="J97"/>
      <c r="K97"/>
      <c r="L97"/>
    </row>
    <row r="98" spans="2:12" ht="15" x14ac:dyDescent="0.25">
      <c r="B98" s="323" t="s">
        <v>277</v>
      </c>
      <c r="C98" s="323"/>
      <c r="D98" s="323"/>
      <c r="I98"/>
      <c r="J98"/>
      <c r="L98"/>
    </row>
  </sheetData>
  <mergeCells count="148">
    <mergeCell ref="B95:D95"/>
    <mergeCell ref="O95:Q95"/>
    <mergeCell ref="O96:Q96"/>
    <mergeCell ref="B97:D97"/>
    <mergeCell ref="B98:D98"/>
    <mergeCell ref="O91:Q91"/>
    <mergeCell ref="O92:Q92"/>
    <mergeCell ref="B93:D93"/>
    <mergeCell ref="O93:Q93"/>
    <mergeCell ref="B94:D94"/>
    <mergeCell ref="O94:Q94"/>
    <mergeCell ref="D86:G86"/>
    <mergeCell ref="O86:Q86"/>
    <mergeCell ref="O87:Q87"/>
    <mergeCell ref="O88:Q88"/>
    <mergeCell ref="O89:Q89"/>
    <mergeCell ref="O90:Q90"/>
    <mergeCell ref="D82:G82"/>
    <mergeCell ref="O82:Q82"/>
    <mergeCell ref="O83:Q83"/>
    <mergeCell ref="D84:G84"/>
    <mergeCell ref="O84:Q84"/>
    <mergeCell ref="O85:Q85"/>
    <mergeCell ref="D77:G77"/>
    <mergeCell ref="O77:Q77"/>
    <mergeCell ref="B78:B81"/>
    <mergeCell ref="O78:Q78"/>
    <mergeCell ref="O79:Q79"/>
    <mergeCell ref="O80:Q80"/>
    <mergeCell ref="O81:Q81"/>
    <mergeCell ref="C70:D70"/>
    <mergeCell ref="O70:Q70"/>
    <mergeCell ref="D71:G71"/>
    <mergeCell ref="O71:Q71"/>
    <mergeCell ref="B72:B76"/>
    <mergeCell ref="O72:Q72"/>
    <mergeCell ref="O73:Q73"/>
    <mergeCell ref="O74:Q74"/>
    <mergeCell ref="O75:Q75"/>
    <mergeCell ref="O76:Q76"/>
    <mergeCell ref="B66:B67"/>
    <mergeCell ref="O66:Q66"/>
    <mergeCell ref="O67:Q67"/>
    <mergeCell ref="O68:Q68"/>
    <mergeCell ref="C69:G69"/>
    <mergeCell ref="I69:K69"/>
    <mergeCell ref="O69:Q69"/>
    <mergeCell ref="B62:B64"/>
    <mergeCell ref="O62:Q62"/>
    <mergeCell ref="O63:Q63"/>
    <mergeCell ref="O64:Q64"/>
    <mergeCell ref="D65:G65"/>
    <mergeCell ref="O65:Q65"/>
    <mergeCell ref="D58:G58"/>
    <mergeCell ref="O58:Q58"/>
    <mergeCell ref="B59:B60"/>
    <mergeCell ref="O59:Q59"/>
    <mergeCell ref="O60:Q60"/>
    <mergeCell ref="D61:G61"/>
    <mergeCell ref="O61:Q61"/>
    <mergeCell ref="D53:G53"/>
    <mergeCell ref="O53:Q53"/>
    <mergeCell ref="O54:Q54"/>
    <mergeCell ref="D55:G55"/>
    <mergeCell ref="O55:Q55"/>
    <mergeCell ref="B56:B57"/>
    <mergeCell ref="C56:C57"/>
    <mergeCell ref="D56:D57"/>
    <mergeCell ref="O56:Q56"/>
    <mergeCell ref="O57:Q57"/>
    <mergeCell ref="O50:Q50"/>
    <mergeCell ref="C51:G51"/>
    <mergeCell ref="I51:K51"/>
    <mergeCell ref="O51:Q51"/>
    <mergeCell ref="C52:D52"/>
    <mergeCell ref="O52:Q52"/>
    <mergeCell ref="D46:G46"/>
    <mergeCell ref="O46:Q46"/>
    <mergeCell ref="B47:B49"/>
    <mergeCell ref="O47:Q47"/>
    <mergeCell ref="O48:Q48"/>
    <mergeCell ref="O49:Q49"/>
    <mergeCell ref="B42:B43"/>
    <mergeCell ref="O42:Q42"/>
    <mergeCell ref="O43:Q43"/>
    <mergeCell ref="D44:G44"/>
    <mergeCell ref="O44:Q44"/>
    <mergeCell ref="O45:Q45"/>
    <mergeCell ref="O36:Q36"/>
    <mergeCell ref="O37:Q37"/>
    <mergeCell ref="O38:Q38"/>
    <mergeCell ref="O39:Q39"/>
    <mergeCell ref="O40:Q40"/>
    <mergeCell ref="D41:G41"/>
    <mergeCell ref="O41:Q41"/>
    <mergeCell ref="C29:D29"/>
    <mergeCell ref="O29:Q29"/>
    <mergeCell ref="D30:G30"/>
    <mergeCell ref="O30:Q30"/>
    <mergeCell ref="B31:B40"/>
    <mergeCell ref="O31:Q31"/>
    <mergeCell ref="O32:Q32"/>
    <mergeCell ref="O33:Q33"/>
    <mergeCell ref="O34:Q34"/>
    <mergeCell ref="O35:Q35"/>
    <mergeCell ref="O24:Q24"/>
    <mergeCell ref="D25:G25"/>
    <mergeCell ref="O25:Q25"/>
    <mergeCell ref="O26:Q26"/>
    <mergeCell ref="O27:Q27"/>
    <mergeCell ref="C28:G28"/>
    <mergeCell ref="I28:K28"/>
    <mergeCell ref="O28:Q28"/>
    <mergeCell ref="D20:G20"/>
    <mergeCell ref="O20:Q20"/>
    <mergeCell ref="B21:B22"/>
    <mergeCell ref="O21:Q21"/>
    <mergeCell ref="O22:Q22"/>
    <mergeCell ref="D23:G23"/>
    <mergeCell ref="O23:Q23"/>
    <mergeCell ref="D17:G17"/>
    <mergeCell ref="O17:Q17"/>
    <mergeCell ref="B18:B19"/>
    <mergeCell ref="G18:G19"/>
    <mergeCell ref="O18:Q18"/>
    <mergeCell ref="O19:Q19"/>
    <mergeCell ref="D12:G12"/>
    <mergeCell ref="B13:B16"/>
    <mergeCell ref="O13:Q13"/>
    <mergeCell ref="O14:Q14"/>
    <mergeCell ref="O15:Q15"/>
    <mergeCell ref="O16:Q16"/>
    <mergeCell ref="E7:G7"/>
    <mergeCell ref="B9:G9"/>
    <mergeCell ref="I9:L9"/>
    <mergeCell ref="C10:G10"/>
    <mergeCell ref="I10:K10"/>
    <mergeCell ref="C11:D11"/>
    <mergeCell ref="B1:C3"/>
    <mergeCell ref="D1:G3"/>
    <mergeCell ref="I1:L7"/>
    <mergeCell ref="B4:C5"/>
    <mergeCell ref="D4:D5"/>
    <mergeCell ref="F4:G4"/>
    <mergeCell ref="F5:G5"/>
    <mergeCell ref="B6:C7"/>
    <mergeCell ref="D6:D7"/>
    <mergeCell ref="F6:G6"/>
  </mergeCells>
  <printOptions horizontalCentered="1"/>
  <pageMargins left="0.70866141732283472" right="0.70866141732283472" top="0.74803149606299213" bottom="0.74803149606299213" header="0.31496062992125984" footer="0.31496062992125984"/>
  <pageSetup paperSize="14" scale="96" fitToHeight="0" orientation="landscape" r:id="rId1"/>
  <headerFooter>
    <oddHeader>&amp;R&amp;9
&amp;K000000&amp;P/&amp;N&amp;K00+000...........................................</oddHeader>
    <oddFooter>&amp;C&amp;"-,Negrita"&amp;10ANEXO 2. ACTIVIDADES DEL PLAN ANTICORRUPCIÓN Y DE ATENCIÓN AL CIUDADANO 2021</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HL90"/>
  <sheetViews>
    <sheetView zoomScaleNormal="100" workbookViewId="0">
      <selection activeCell="C27" sqref="C27:G27"/>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30.5703125" style="4" customWidth="1"/>
    <col min="6" max="6" width="19.7109375" style="2" customWidth="1"/>
    <col min="7" max="7" width="14.42578125" style="19" customWidth="1"/>
    <col min="8" max="8" width="1.42578125" style="2" customWidth="1"/>
    <col min="9" max="16384" width="11.42578125" style="2"/>
  </cols>
  <sheetData>
    <row r="1" spans="1:220" ht="12.75" customHeight="1" x14ac:dyDescent="0.25">
      <c r="B1" s="271"/>
      <c r="C1" s="272"/>
      <c r="D1" s="277" t="s">
        <v>0</v>
      </c>
      <c r="E1" s="278"/>
      <c r="F1" s="278"/>
      <c r="G1" s="279"/>
      <c r="H1" s="44"/>
    </row>
    <row r="2" spans="1:220" ht="12.75" customHeight="1" x14ac:dyDescent="0.25">
      <c r="B2" s="273"/>
      <c r="C2" s="274"/>
      <c r="D2" s="280"/>
      <c r="E2" s="281"/>
      <c r="F2" s="281"/>
      <c r="G2" s="282"/>
      <c r="H2" s="44"/>
    </row>
    <row r="3" spans="1:220" ht="12.75" customHeight="1" x14ac:dyDescent="0.25">
      <c r="B3" s="275"/>
      <c r="C3" s="276"/>
      <c r="D3" s="283"/>
      <c r="E3" s="284"/>
      <c r="F3" s="284"/>
      <c r="G3" s="285"/>
      <c r="H3" s="44"/>
    </row>
    <row r="4" spans="1:220" ht="12.75" customHeight="1" x14ac:dyDescent="0.25">
      <c r="B4" s="307" t="s">
        <v>1</v>
      </c>
      <c r="C4" s="308"/>
      <c r="D4" s="311" t="s">
        <v>2</v>
      </c>
      <c r="E4" s="1" t="s">
        <v>3</v>
      </c>
      <c r="F4" s="313">
        <v>44589</v>
      </c>
      <c r="G4" s="314"/>
      <c r="H4" s="44"/>
    </row>
    <row r="5" spans="1:220" ht="18" customHeight="1" x14ac:dyDescent="0.25">
      <c r="B5" s="309"/>
      <c r="C5" s="310"/>
      <c r="D5" s="312"/>
      <c r="E5" s="1" t="s">
        <v>4</v>
      </c>
      <c r="F5" s="315" t="s">
        <v>116</v>
      </c>
      <c r="G5" s="316"/>
      <c r="H5" s="44"/>
    </row>
    <row r="6" spans="1:220" ht="20.25" customHeight="1" x14ac:dyDescent="0.25">
      <c r="B6" s="307" t="s">
        <v>5</v>
      </c>
      <c r="C6" s="308"/>
      <c r="D6" s="317" t="s">
        <v>6</v>
      </c>
      <c r="E6" s="1" t="s">
        <v>7</v>
      </c>
      <c r="F6" s="315"/>
      <c r="G6" s="316"/>
      <c r="H6" s="44"/>
    </row>
    <row r="7" spans="1:220" ht="13.5" customHeight="1" x14ac:dyDescent="0.25">
      <c r="B7" s="309"/>
      <c r="C7" s="310"/>
      <c r="D7" s="318"/>
      <c r="E7" s="319" t="s">
        <v>117</v>
      </c>
      <c r="F7" s="320"/>
      <c r="G7" s="321"/>
      <c r="H7" s="44"/>
    </row>
    <row r="8" spans="1:220" ht="13.5" customHeight="1" thickBot="1" x14ac:dyDescent="0.3"/>
    <row r="9" spans="1:220" ht="18.75" x14ac:dyDescent="0.25">
      <c r="B9" s="329" t="s">
        <v>8</v>
      </c>
      <c r="C9" s="330"/>
      <c r="D9" s="330"/>
      <c r="E9" s="330"/>
      <c r="F9" s="330"/>
      <c r="G9" s="331"/>
      <c r="H9" s="4"/>
    </row>
    <row r="10" spans="1:220" ht="15.75" customHeight="1" x14ac:dyDescent="0.25">
      <c r="B10" s="60" t="s">
        <v>9</v>
      </c>
      <c r="C10" s="327" t="s">
        <v>10</v>
      </c>
      <c r="D10" s="327"/>
      <c r="E10" s="327"/>
      <c r="F10" s="327"/>
      <c r="G10" s="328"/>
      <c r="H10" s="45"/>
    </row>
    <row r="11" spans="1:220" ht="15" x14ac:dyDescent="0.25">
      <c r="B11" s="61" t="s">
        <v>11</v>
      </c>
      <c r="C11" s="286" t="s">
        <v>12</v>
      </c>
      <c r="D11" s="286"/>
      <c r="E11" s="55" t="s">
        <v>13</v>
      </c>
      <c r="F11" s="54" t="s">
        <v>14</v>
      </c>
      <c r="G11" s="62" t="s">
        <v>15</v>
      </c>
      <c r="H11" s="45"/>
    </row>
    <row r="12" spans="1:220" s="47" customFormat="1" ht="13.5" customHeight="1" x14ac:dyDescent="0.25">
      <c r="A12" s="2"/>
      <c r="B12" s="63" t="s">
        <v>16</v>
      </c>
      <c r="C12" s="57">
        <v>1</v>
      </c>
      <c r="D12" s="259" t="s">
        <v>160</v>
      </c>
      <c r="E12" s="259"/>
      <c r="F12" s="259"/>
      <c r="G12" s="260"/>
      <c r="H12" s="46"/>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row>
    <row r="13" spans="1:220" ht="24" x14ac:dyDescent="0.25">
      <c r="B13" s="333" t="s">
        <v>17</v>
      </c>
      <c r="C13" s="55" t="s">
        <v>18</v>
      </c>
      <c r="D13" s="32" t="s">
        <v>307</v>
      </c>
      <c r="E13" s="10" t="s">
        <v>22</v>
      </c>
      <c r="F13" s="10" t="s">
        <v>140</v>
      </c>
      <c r="G13" s="52" t="s">
        <v>278</v>
      </c>
      <c r="H13" s="46"/>
    </row>
    <row r="14" spans="1:220" ht="36" x14ac:dyDescent="0.25">
      <c r="B14" s="334"/>
      <c r="C14" s="55">
        <v>1.2</v>
      </c>
      <c r="D14" s="31" t="s">
        <v>309</v>
      </c>
      <c r="E14" s="10" t="s">
        <v>133</v>
      </c>
      <c r="F14" s="10" t="s">
        <v>141</v>
      </c>
      <c r="G14" s="52" t="s">
        <v>283</v>
      </c>
      <c r="H14" s="46"/>
    </row>
    <row r="15" spans="1:220" ht="24" x14ac:dyDescent="0.25">
      <c r="B15" s="335"/>
      <c r="C15" s="55">
        <v>1.3</v>
      </c>
      <c r="D15" s="31" t="s">
        <v>308</v>
      </c>
      <c r="E15" s="10" t="s">
        <v>25</v>
      </c>
      <c r="F15" s="10" t="s">
        <v>140</v>
      </c>
      <c r="G15" s="52" t="s">
        <v>283</v>
      </c>
      <c r="H15" s="46"/>
    </row>
    <row r="16" spans="1:220" s="47" customFormat="1" ht="13.5" customHeight="1" x14ac:dyDescent="0.25">
      <c r="A16" s="2"/>
      <c r="B16" s="63" t="s">
        <v>26</v>
      </c>
      <c r="C16" s="57">
        <v>2</v>
      </c>
      <c r="D16" s="259" t="s">
        <v>27</v>
      </c>
      <c r="E16" s="259"/>
      <c r="F16" s="259"/>
      <c r="G16" s="260"/>
      <c r="H16" s="46"/>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row>
    <row r="17" spans="1:220" ht="24" x14ac:dyDescent="0.25">
      <c r="B17" s="333" t="s">
        <v>28</v>
      </c>
      <c r="C17" s="55">
        <v>2.1</v>
      </c>
      <c r="D17" s="31" t="s">
        <v>136</v>
      </c>
      <c r="E17" s="8" t="s">
        <v>29</v>
      </c>
      <c r="F17" s="8" t="s">
        <v>142</v>
      </c>
      <c r="G17" s="306" t="s">
        <v>299</v>
      </c>
      <c r="H17" s="46"/>
    </row>
    <row r="18" spans="1:220" ht="24" x14ac:dyDescent="0.25">
      <c r="B18" s="334"/>
      <c r="C18" s="55">
        <v>2.2000000000000002</v>
      </c>
      <c r="D18" s="32" t="s">
        <v>137</v>
      </c>
      <c r="E18" s="8" t="s">
        <v>30</v>
      </c>
      <c r="F18" s="8" t="s">
        <v>19</v>
      </c>
      <c r="G18" s="306"/>
      <c r="H18" s="46"/>
    </row>
    <row r="19" spans="1:220" s="47" customFormat="1" ht="13.5" customHeight="1" x14ac:dyDescent="0.25">
      <c r="A19" s="2"/>
      <c r="B19" s="63" t="s">
        <v>31</v>
      </c>
      <c r="C19" s="57">
        <v>3</v>
      </c>
      <c r="D19" s="259" t="s">
        <v>32</v>
      </c>
      <c r="E19" s="259"/>
      <c r="F19" s="259"/>
      <c r="G19" s="260"/>
      <c r="H19" s="46"/>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c r="DG19" s="2"/>
      <c r="DH19" s="2"/>
      <c r="DI19" s="2"/>
      <c r="DJ19" s="2"/>
      <c r="DK19" s="2"/>
      <c r="DL19" s="2"/>
      <c r="DM19" s="2"/>
      <c r="DN19" s="2"/>
      <c r="DO19" s="2"/>
      <c r="DP19" s="2"/>
      <c r="DQ19" s="2"/>
      <c r="DR19" s="2"/>
      <c r="DS19" s="2"/>
      <c r="DT19" s="2"/>
      <c r="DU19" s="2"/>
      <c r="DV19" s="2"/>
      <c r="DW19" s="2"/>
      <c r="DX19" s="2"/>
      <c r="DY19" s="2"/>
      <c r="DZ19" s="2"/>
      <c r="EA19" s="2"/>
      <c r="EB19" s="2"/>
      <c r="EC19" s="2"/>
      <c r="ED19" s="2"/>
      <c r="EE19" s="2"/>
      <c r="EF19" s="2"/>
      <c r="EG19" s="2"/>
      <c r="EH19" s="2"/>
      <c r="EI19" s="2"/>
      <c r="EJ19" s="2"/>
      <c r="EK19" s="2"/>
      <c r="EL19" s="2"/>
      <c r="EM19" s="2"/>
      <c r="EN19" s="2"/>
      <c r="EO19" s="2"/>
      <c r="EP19" s="2"/>
      <c r="EQ19" s="2"/>
      <c r="ER19" s="2"/>
      <c r="ES19" s="2"/>
      <c r="ET19" s="2"/>
      <c r="EU19" s="2"/>
      <c r="EV19" s="2"/>
      <c r="EW19" s="2"/>
      <c r="EX19" s="2"/>
      <c r="EY19" s="2"/>
      <c r="EZ19" s="2"/>
      <c r="FA19" s="2"/>
      <c r="FB19" s="2"/>
      <c r="FC19" s="2"/>
      <c r="FD19" s="2"/>
      <c r="FE19" s="2"/>
      <c r="FF19" s="2"/>
      <c r="FG19" s="2"/>
      <c r="FH19" s="2"/>
      <c r="FI19" s="2"/>
      <c r="FJ19" s="2"/>
      <c r="FK19" s="2"/>
      <c r="FL19" s="2"/>
      <c r="FM19" s="2"/>
      <c r="FN19" s="2"/>
      <c r="FO19" s="2"/>
      <c r="FP19" s="2"/>
      <c r="FQ19" s="2"/>
      <c r="FR19" s="2"/>
      <c r="FS19" s="2"/>
      <c r="FT19" s="2"/>
      <c r="FU19" s="2"/>
      <c r="FV19" s="2"/>
      <c r="FW19" s="2"/>
      <c r="FX19" s="2"/>
      <c r="FY19" s="2"/>
      <c r="FZ19" s="2"/>
      <c r="GA19" s="2"/>
      <c r="GB19" s="2"/>
      <c r="GC19" s="2"/>
      <c r="GD19" s="2"/>
      <c r="GE19" s="2"/>
      <c r="GF19" s="2"/>
      <c r="GG19" s="2"/>
      <c r="GH19" s="2"/>
      <c r="GI19" s="2"/>
      <c r="GJ19" s="2"/>
      <c r="GK19" s="2"/>
      <c r="GL19" s="2"/>
      <c r="GM19" s="2"/>
      <c r="GN19" s="2"/>
      <c r="GO19" s="2"/>
      <c r="GP19" s="2"/>
      <c r="GQ19" s="2"/>
      <c r="GR19" s="2"/>
      <c r="GS19" s="2"/>
      <c r="GT19" s="2"/>
      <c r="GU19" s="2"/>
      <c r="GV19" s="2"/>
      <c r="GW19" s="2"/>
      <c r="GX19" s="2"/>
      <c r="GY19" s="2"/>
      <c r="GZ19" s="2"/>
      <c r="HA19" s="2"/>
      <c r="HB19" s="2"/>
      <c r="HC19" s="2"/>
      <c r="HD19" s="2"/>
      <c r="HE19" s="2"/>
      <c r="HF19" s="2"/>
      <c r="HG19" s="2"/>
      <c r="HH19" s="2"/>
      <c r="HI19" s="2"/>
      <c r="HJ19" s="2"/>
      <c r="HK19" s="2"/>
      <c r="HL19" s="2"/>
    </row>
    <row r="20" spans="1:220" s="47" customFormat="1" ht="24" x14ac:dyDescent="0.25">
      <c r="A20" s="2"/>
      <c r="B20" s="254" t="s">
        <v>33</v>
      </c>
      <c r="C20" s="55">
        <v>3.1</v>
      </c>
      <c r="D20" s="31" t="s">
        <v>303</v>
      </c>
      <c r="E20" s="8" t="s">
        <v>129</v>
      </c>
      <c r="F20" s="8" t="s">
        <v>111</v>
      </c>
      <c r="G20" s="52" t="s">
        <v>299</v>
      </c>
      <c r="H20" s="46"/>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row>
    <row r="21" spans="1:220" ht="24" x14ac:dyDescent="0.25">
      <c r="B21" s="254"/>
      <c r="C21" s="117">
        <v>3.2</v>
      </c>
      <c r="D21" s="32" t="s">
        <v>161</v>
      </c>
      <c r="E21" s="10" t="s">
        <v>162</v>
      </c>
      <c r="F21" s="10" t="s">
        <v>19</v>
      </c>
      <c r="G21" s="52" t="s">
        <v>281</v>
      </c>
      <c r="H21" s="46"/>
    </row>
    <row r="22" spans="1:220" ht="12" customHeight="1" x14ac:dyDescent="0.25">
      <c r="B22" s="63" t="s">
        <v>34</v>
      </c>
      <c r="C22" s="57">
        <v>4</v>
      </c>
      <c r="D22" s="259" t="s">
        <v>35</v>
      </c>
      <c r="E22" s="259"/>
      <c r="F22" s="259"/>
      <c r="G22" s="260"/>
      <c r="H22" s="46"/>
    </row>
    <row r="23" spans="1:220" ht="36.75" thickBot="1" x14ac:dyDescent="0.3">
      <c r="B23" s="65" t="s">
        <v>163</v>
      </c>
      <c r="C23" s="55">
        <v>4.0999999999999996</v>
      </c>
      <c r="D23" s="32" t="s">
        <v>164</v>
      </c>
      <c r="E23" s="11" t="s">
        <v>322</v>
      </c>
      <c r="F23" s="8" t="s">
        <v>19</v>
      </c>
      <c r="G23" s="21" t="s">
        <v>279</v>
      </c>
      <c r="H23" s="46"/>
    </row>
    <row r="24" spans="1:220" ht="13.5" customHeight="1" x14ac:dyDescent="0.25">
      <c r="B24" s="63" t="s">
        <v>36</v>
      </c>
      <c r="C24" s="57">
        <v>5</v>
      </c>
      <c r="D24" s="259" t="s">
        <v>37</v>
      </c>
      <c r="E24" s="259"/>
      <c r="F24" s="259"/>
      <c r="G24" s="260"/>
      <c r="H24" s="46"/>
    </row>
    <row r="25" spans="1:220" ht="56.25" customHeight="1" thickBot="1" x14ac:dyDescent="0.3">
      <c r="B25" s="66" t="s">
        <v>38</v>
      </c>
      <c r="C25" s="67">
        <v>5.0999999999999996</v>
      </c>
      <c r="D25" s="114" t="s">
        <v>304</v>
      </c>
      <c r="E25" s="11" t="s">
        <v>306</v>
      </c>
      <c r="F25" s="11" t="s">
        <v>305</v>
      </c>
      <c r="G25" s="50" t="s">
        <v>279</v>
      </c>
      <c r="H25" s="46"/>
    </row>
    <row r="26" spans="1:220" ht="13.5" thickBot="1" x14ac:dyDescent="0.3">
      <c r="B26" s="19"/>
      <c r="C26" s="19"/>
      <c r="D26" s="34"/>
      <c r="E26" s="35"/>
      <c r="F26" s="19"/>
    </row>
    <row r="27" spans="1:220" ht="13.5" customHeight="1" x14ac:dyDescent="0.25">
      <c r="B27" s="69" t="s">
        <v>39</v>
      </c>
      <c r="C27" s="287" t="s">
        <v>40</v>
      </c>
      <c r="D27" s="287"/>
      <c r="E27" s="287"/>
      <c r="F27" s="287"/>
      <c r="G27" s="288"/>
    </row>
    <row r="28" spans="1:220" ht="51" customHeight="1" x14ac:dyDescent="0.25">
      <c r="B28" s="61" t="s">
        <v>11</v>
      </c>
      <c r="C28" s="286" t="s">
        <v>12</v>
      </c>
      <c r="D28" s="286"/>
      <c r="E28" s="55" t="s">
        <v>13</v>
      </c>
      <c r="F28" s="54" t="s">
        <v>14</v>
      </c>
      <c r="G28" s="62" t="s">
        <v>15</v>
      </c>
    </row>
    <row r="29" spans="1:220" ht="14.25" customHeight="1" x14ac:dyDescent="0.25">
      <c r="B29" s="63" t="s">
        <v>16</v>
      </c>
      <c r="C29" s="57">
        <v>1</v>
      </c>
      <c r="D29" s="259" t="s">
        <v>41</v>
      </c>
      <c r="E29" s="259"/>
      <c r="F29" s="259"/>
      <c r="G29" s="260"/>
    </row>
    <row r="30" spans="1:220" ht="38.25" customHeight="1" x14ac:dyDescent="0.25">
      <c r="B30" s="254" t="s">
        <v>42</v>
      </c>
      <c r="C30" s="68" t="s">
        <v>18</v>
      </c>
      <c r="D30" s="32" t="s">
        <v>166</v>
      </c>
      <c r="E30" s="10" t="s">
        <v>174</v>
      </c>
      <c r="F30" s="10" t="s">
        <v>75</v>
      </c>
      <c r="G30" s="72" t="s">
        <v>207</v>
      </c>
    </row>
    <row r="31" spans="1:220" ht="36.75" customHeight="1" x14ac:dyDescent="0.25">
      <c r="B31" s="254"/>
      <c r="C31" s="68" t="s">
        <v>20</v>
      </c>
      <c r="D31" s="32" t="s">
        <v>167</v>
      </c>
      <c r="E31" s="10" t="s">
        <v>175</v>
      </c>
      <c r="F31" s="10" t="s">
        <v>75</v>
      </c>
      <c r="G31" s="72" t="s">
        <v>207</v>
      </c>
    </row>
    <row r="32" spans="1:220" ht="32.25" customHeight="1" x14ac:dyDescent="0.25">
      <c r="B32" s="254"/>
      <c r="C32" s="106" t="s">
        <v>23</v>
      </c>
      <c r="D32" s="96" t="s">
        <v>171</v>
      </c>
      <c r="E32" s="10" t="s">
        <v>173</v>
      </c>
      <c r="F32" s="10" t="s">
        <v>172</v>
      </c>
      <c r="G32" s="98" t="s">
        <v>281</v>
      </c>
    </row>
    <row r="33" spans="2:7" ht="42" customHeight="1" x14ac:dyDescent="0.25">
      <c r="B33" s="254"/>
      <c r="C33" s="68" t="s">
        <v>24</v>
      </c>
      <c r="D33" s="73" t="s">
        <v>178</v>
      </c>
      <c r="E33" s="10" t="s">
        <v>197</v>
      </c>
      <c r="F33" s="10" t="s">
        <v>19</v>
      </c>
      <c r="G33" s="52" t="s">
        <v>323</v>
      </c>
    </row>
    <row r="34" spans="2:7" ht="48" x14ac:dyDescent="0.25">
      <c r="B34" s="254"/>
      <c r="C34" s="68" t="s">
        <v>168</v>
      </c>
      <c r="D34" s="32" t="s">
        <v>179</v>
      </c>
      <c r="E34" s="10" t="s">
        <v>43</v>
      </c>
      <c r="F34" s="10" t="s">
        <v>44</v>
      </c>
      <c r="G34" s="52" t="s">
        <v>284</v>
      </c>
    </row>
    <row r="35" spans="2:7" ht="48" customHeight="1" x14ac:dyDescent="0.25">
      <c r="B35" s="254"/>
      <c r="C35" s="68" t="s">
        <v>169</v>
      </c>
      <c r="D35" s="31" t="s">
        <v>46</v>
      </c>
      <c r="E35" s="10" t="s">
        <v>47</v>
      </c>
      <c r="F35" s="10" t="s">
        <v>44</v>
      </c>
      <c r="G35" s="52" t="s">
        <v>284</v>
      </c>
    </row>
    <row r="36" spans="2:7" ht="51.75" customHeight="1" x14ac:dyDescent="0.25">
      <c r="B36" s="254"/>
      <c r="C36" s="68" t="s">
        <v>170</v>
      </c>
      <c r="D36" s="31" t="s">
        <v>48</v>
      </c>
      <c r="E36" s="10" t="s">
        <v>49</v>
      </c>
      <c r="F36" s="10" t="s">
        <v>50</v>
      </c>
      <c r="G36" s="52" t="s">
        <v>284</v>
      </c>
    </row>
    <row r="37" spans="2:7" ht="28.5" customHeight="1" x14ac:dyDescent="0.25">
      <c r="B37" s="254"/>
      <c r="C37" s="68" t="s">
        <v>176</v>
      </c>
      <c r="D37" s="31" t="s">
        <v>145</v>
      </c>
      <c r="E37" s="8" t="s">
        <v>146</v>
      </c>
      <c r="F37" s="10" t="s">
        <v>45</v>
      </c>
      <c r="G37" s="52" t="s">
        <v>284</v>
      </c>
    </row>
    <row r="38" spans="2:7" ht="25.5" customHeight="1" x14ac:dyDescent="0.25">
      <c r="B38" s="254"/>
      <c r="C38" s="68" t="s">
        <v>177</v>
      </c>
      <c r="D38" s="31" t="s">
        <v>144</v>
      </c>
      <c r="E38" s="8" t="s">
        <v>158</v>
      </c>
      <c r="F38" s="10" t="s">
        <v>45</v>
      </c>
      <c r="G38" s="21" t="s">
        <v>285</v>
      </c>
    </row>
    <row r="39" spans="2:7" x14ac:dyDescent="0.25">
      <c r="B39" s="63" t="s">
        <v>26</v>
      </c>
      <c r="C39" s="57">
        <v>2</v>
      </c>
      <c r="D39" s="259" t="s">
        <v>51</v>
      </c>
      <c r="E39" s="259"/>
      <c r="F39" s="259"/>
      <c r="G39" s="260"/>
    </row>
    <row r="40" spans="2:7" ht="48" x14ac:dyDescent="0.25">
      <c r="B40" s="254" t="s">
        <v>52</v>
      </c>
      <c r="C40" s="68" t="s">
        <v>53</v>
      </c>
      <c r="D40" s="32" t="s">
        <v>54</v>
      </c>
      <c r="E40" s="8" t="s">
        <v>156</v>
      </c>
      <c r="F40" s="10" t="s">
        <v>147</v>
      </c>
      <c r="G40" s="52" t="s">
        <v>286</v>
      </c>
    </row>
    <row r="41" spans="2:7" ht="33.75" customHeight="1" x14ac:dyDescent="0.25">
      <c r="B41" s="254"/>
      <c r="C41" s="68" t="s">
        <v>193</v>
      </c>
      <c r="D41" s="32" t="s">
        <v>55</v>
      </c>
      <c r="E41" s="8" t="s">
        <v>56</v>
      </c>
      <c r="F41" s="10" t="s">
        <v>148</v>
      </c>
      <c r="G41" s="21" t="s">
        <v>287</v>
      </c>
    </row>
    <row r="42" spans="2:7" ht="17.25" customHeight="1" x14ac:dyDescent="0.25">
      <c r="B42" s="63" t="s">
        <v>31</v>
      </c>
      <c r="C42" s="57">
        <v>3</v>
      </c>
      <c r="D42" s="259" t="s">
        <v>57</v>
      </c>
      <c r="E42" s="259"/>
      <c r="F42" s="259"/>
      <c r="G42" s="260"/>
    </row>
    <row r="43" spans="2:7" ht="48" x14ac:dyDescent="0.25">
      <c r="B43" s="70" t="s">
        <v>58</v>
      </c>
      <c r="C43" s="55">
        <v>3.1</v>
      </c>
      <c r="D43" s="31" t="s">
        <v>59</v>
      </c>
      <c r="E43" s="8" t="s">
        <v>157</v>
      </c>
      <c r="F43" s="10" t="s">
        <v>148</v>
      </c>
      <c r="G43" s="52" t="s">
        <v>286</v>
      </c>
    </row>
    <row r="44" spans="2:7" ht="15" customHeight="1" x14ac:dyDescent="0.25">
      <c r="B44" s="63" t="s">
        <v>34</v>
      </c>
      <c r="C44" s="57">
        <v>4</v>
      </c>
      <c r="D44" s="259" t="s">
        <v>60</v>
      </c>
      <c r="E44" s="259"/>
      <c r="F44" s="259"/>
      <c r="G44" s="260"/>
    </row>
    <row r="45" spans="2:7" ht="39" customHeight="1" x14ac:dyDescent="0.25">
      <c r="B45" s="254" t="s">
        <v>61</v>
      </c>
      <c r="C45" s="55" t="s">
        <v>186</v>
      </c>
      <c r="D45" s="31" t="s">
        <v>62</v>
      </c>
      <c r="E45" s="8" t="s">
        <v>63</v>
      </c>
      <c r="F45" s="10" t="s">
        <v>148</v>
      </c>
      <c r="G45" s="21" t="s">
        <v>288</v>
      </c>
    </row>
    <row r="46" spans="2:7" ht="45" customHeight="1" x14ac:dyDescent="0.25">
      <c r="B46" s="254"/>
      <c r="C46" s="55" t="s">
        <v>187</v>
      </c>
      <c r="D46" s="31" t="s">
        <v>64</v>
      </c>
      <c r="E46" s="8" t="s">
        <v>65</v>
      </c>
      <c r="F46" s="10" t="s">
        <v>148</v>
      </c>
      <c r="G46" s="71" t="s">
        <v>289</v>
      </c>
    </row>
    <row r="47" spans="2:7" ht="34.5" customHeight="1" thickBot="1" x14ac:dyDescent="0.3">
      <c r="B47" s="255"/>
      <c r="C47" s="55" t="s">
        <v>188</v>
      </c>
      <c r="D47" s="43" t="s">
        <v>66</v>
      </c>
      <c r="E47" s="9" t="s">
        <v>67</v>
      </c>
      <c r="F47" s="11" t="s">
        <v>50</v>
      </c>
      <c r="G47" s="23" t="s">
        <v>289</v>
      </c>
    </row>
    <row r="48" spans="2:7" ht="13.5" customHeight="1" x14ac:dyDescent="0.25">
      <c r="B48" s="19"/>
      <c r="C48" s="19"/>
      <c r="D48" s="34"/>
      <c r="E48" s="35"/>
      <c r="F48" s="19"/>
    </row>
    <row r="49" spans="2:7" ht="13.5" customHeight="1" x14ac:dyDescent="0.25">
      <c r="B49" s="53" t="s">
        <v>68</v>
      </c>
      <c r="C49" s="327" t="s">
        <v>69</v>
      </c>
      <c r="D49" s="327"/>
      <c r="E49" s="327"/>
      <c r="F49" s="327"/>
      <c r="G49" s="327"/>
    </row>
    <row r="50" spans="2:7" x14ac:dyDescent="0.25">
      <c r="B50" s="54" t="s">
        <v>11</v>
      </c>
      <c r="C50" s="286" t="s">
        <v>12</v>
      </c>
      <c r="D50" s="286"/>
      <c r="E50" s="55" t="s">
        <v>13</v>
      </c>
      <c r="F50" s="54" t="s">
        <v>14</v>
      </c>
      <c r="G50" s="55" t="s">
        <v>15</v>
      </c>
    </row>
    <row r="51" spans="2:7" ht="13.5" customHeight="1" x14ac:dyDescent="0.25">
      <c r="B51" s="56" t="s">
        <v>16</v>
      </c>
      <c r="C51" s="57">
        <v>1</v>
      </c>
      <c r="D51" s="259" t="s">
        <v>70</v>
      </c>
      <c r="E51" s="259"/>
      <c r="F51" s="259"/>
      <c r="G51" s="259"/>
    </row>
    <row r="52" spans="2:7" ht="52.5" customHeight="1" x14ac:dyDescent="0.25">
      <c r="B52" s="8" t="s">
        <v>71</v>
      </c>
      <c r="C52" s="55" t="s">
        <v>18</v>
      </c>
      <c r="D52" s="31" t="s">
        <v>151</v>
      </c>
      <c r="E52" s="8" t="s">
        <v>152</v>
      </c>
      <c r="F52" s="8" t="s">
        <v>149</v>
      </c>
      <c r="G52" s="59" t="s">
        <v>290</v>
      </c>
    </row>
    <row r="53" spans="2:7" x14ac:dyDescent="0.25">
      <c r="B53" s="56" t="s">
        <v>26</v>
      </c>
      <c r="C53" s="57">
        <v>2</v>
      </c>
      <c r="D53" s="259" t="s">
        <v>72</v>
      </c>
      <c r="E53" s="259"/>
      <c r="F53" s="259"/>
      <c r="G53" s="259"/>
    </row>
    <row r="54" spans="2:7" ht="48" x14ac:dyDescent="0.25">
      <c r="B54" s="291" t="s">
        <v>73</v>
      </c>
      <c r="C54" s="304" t="s">
        <v>53</v>
      </c>
      <c r="D54" s="305" t="s">
        <v>74</v>
      </c>
      <c r="E54" s="8" t="s">
        <v>118</v>
      </c>
      <c r="F54" s="8" t="s">
        <v>150</v>
      </c>
      <c r="G54" s="59" t="s">
        <v>312</v>
      </c>
    </row>
    <row r="55" spans="2:7" ht="47.25" customHeight="1" x14ac:dyDescent="0.25">
      <c r="B55" s="291"/>
      <c r="C55" s="304"/>
      <c r="D55" s="305"/>
      <c r="E55" s="8" t="s">
        <v>76</v>
      </c>
      <c r="F55" s="10" t="s">
        <v>77</v>
      </c>
      <c r="G55" s="58" t="s">
        <v>292</v>
      </c>
    </row>
    <row r="56" spans="2:7" ht="15" customHeight="1" x14ac:dyDescent="0.25">
      <c r="B56" s="56" t="s">
        <v>31</v>
      </c>
      <c r="C56" s="57">
        <v>3</v>
      </c>
      <c r="D56" s="259" t="s">
        <v>78</v>
      </c>
      <c r="E56" s="259"/>
      <c r="F56" s="259"/>
      <c r="G56" s="259"/>
    </row>
    <row r="57" spans="2:7" ht="47.25" customHeight="1" x14ac:dyDescent="0.25">
      <c r="B57" s="291" t="s">
        <v>79</v>
      </c>
      <c r="C57" s="55" t="s">
        <v>198</v>
      </c>
      <c r="D57" s="38" t="s">
        <v>80</v>
      </c>
      <c r="E57" s="12" t="s">
        <v>81</v>
      </c>
      <c r="F57" s="8" t="s">
        <v>82</v>
      </c>
      <c r="G57" s="58" t="s">
        <v>293</v>
      </c>
    </row>
    <row r="58" spans="2:7" ht="27" customHeight="1" x14ac:dyDescent="0.25">
      <c r="B58" s="291"/>
      <c r="C58" s="55" t="s">
        <v>199</v>
      </c>
      <c r="D58" s="38" t="s">
        <v>209</v>
      </c>
      <c r="E58" s="12" t="s">
        <v>81</v>
      </c>
      <c r="F58" s="8" t="s">
        <v>83</v>
      </c>
      <c r="G58" s="58" t="s">
        <v>292</v>
      </c>
    </row>
    <row r="59" spans="2:7" ht="12" customHeight="1" x14ac:dyDescent="0.25">
      <c r="B59" s="56" t="s">
        <v>34</v>
      </c>
      <c r="C59" s="57">
        <v>4</v>
      </c>
      <c r="D59" s="259" t="s">
        <v>84</v>
      </c>
      <c r="E59" s="259"/>
      <c r="F59" s="259"/>
      <c r="G59" s="259"/>
    </row>
    <row r="60" spans="2:7" ht="33" customHeight="1" x14ac:dyDescent="0.25">
      <c r="B60" s="291" t="s">
        <v>180</v>
      </c>
      <c r="C60" s="55" t="s">
        <v>186</v>
      </c>
      <c r="D60" s="31" t="s">
        <v>182</v>
      </c>
      <c r="E60" s="8" t="s">
        <v>183</v>
      </c>
      <c r="F60" s="8" t="s">
        <v>153</v>
      </c>
      <c r="G60" s="58" t="s">
        <v>292</v>
      </c>
    </row>
    <row r="61" spans="2:7" ht="33" customHeight="1" x14ac:dyDescent="0.25">
      <c r="B61" s="291"/>
      <c r="C61" s="55" t="s">
        <v>187</v>
      </c>
      <c r="D61" s="31" t="s">
        <v>185</v>
      </c>
      <c r="E61" s="8" t="s">
        <v>184</v>
      </c>
      <c r="F61" s="8" t="s">
        <v>153</v>
      </c>
      <c r="G61" s="58" t="s">
        <v>292</v>
      </c>
    </row>
    <row r="62" spans="2:7" ht="57.75" customHeight="1" x14ac:dyDescent="0.25">
      <c r="B62" s="291"/>
      <c r="C62" s="55" t="s">
        <v>188</v>
      </c>
      <c r="D62" s="31" t="s">
        <v>119</v>
      </c>
      <c r="E62" s="8" t="s">
        <v>120</v>
      </c>
      <c r="F62" s="8" t="s">
        <v>75</v>
      </c>
      <c r="G62" s="59" t="s">
        <v>294</v>
      </c>
    </row>
    <row r="63" spans="2:7" ht="15" customHeight="1" x14ac:dyDescent="0.25">
      <c r="B63" s="56" t="s">
        <v>36</v>
      </c>
      <c r="C63" s="57">
        <v>5</v>
      </c>
      <c r="D63" s="259" t="s">
        <v>85</v>
      </c>
      <c r="E63" s="259"/>
      <c r="F63" s="259"/>
      <c r="G63" s="259"/>
    </row>
    <row r="64" spans="2:7" ht="54" customHeight="1" x14ac:dyDescent="0.25">
      <c r="B64" s="291" t="s">
        <v>181</v>
      </c>
      <c r="C64" s="55" t="s">
        <v>200</v>
      </c>
      <c r="D64" s="31" t="s">
        <v>315</v>
      </c>
      <c r="E64" s="8" t="s">
        <v>314</v>
      </c>
      <c r="F64" s="8" t="s">
        <v>313</v>
      </c>
      <c r="G64" s="22" t="s">
        <v>317</v>
      </c>
    </row>
    <row r="65" spans="2:8" ht="50.25" customHeight="1" x14ac:dyDescent="0.25">
      <c r="B65" s="291"/>
      <c r="C65" s="55" t="s">
        <v>201</v>
      </c>
      <c r="D65" s="31" t="s">
        <v>321</v>
      </c>
      <c r="E65" s="8" t="s">
        <v>90</v>
      </c>
      <c r="F65" s="8" t="s">
        <v>313</v>
      </c>
      <c r="G65" s="22" t="s">
        <v>317</v>
      </c>
      <c r="H65" s="44"/>
    </row>
    <row r="66" spans="2:8" ht="13.5" customHeight="1" thickBot="1" x14ac:dyDescent="0.3">
      <c r="B66" s="19"/>
      <c r="C66" s="19"/>
      <c r="D66" s="34"/>
      <c r="E66" s="35"/>
      <c r="F66" s="19"/>
    </row>
    <row r="67" spans="2:8" ht="13.5" customHeight="1" thickBot="1" x14ac:dyDescent="0.3">
      <c r="B67" s="27" t="s">
        <v>91</v>
      </c>
      <c r="C67" s="292" t="s">
        <v>92</v>
      </c>
      <c r="D67" s="292"/>
      <c r="E67" s="292"/>
      <c r="F67" s="292"/>
      <c r="G67" s="293"/>
    </row>
    <row r="68" spans="2:8" ht="13.5" thickBot="1" x14ac:dyDescent="0.3">
      <c r="B68" s="39" t="s">
        <v>11</v>
      </c>
      <c r="C68" s="294" t="s">
        <v>12</v>
      </c>
      <c r="D68" s="295"/>
      <c r="E68" s="5" t="s">
        <v>13</v>
      </c>
      <c r="F68" s="28" t="s">
        <v>14</v>
      </c>
      <c r="G68" s="5" t="s">
        <v>15</v>
      </c>
    </row>
    <row r="69" spans="2:8" ht="13.5" customHeight="1" thickBot="1" x14ac:dyDescent="0.3">
      <c r="B69" s="29" t="s">
        <v>16</v>
      </c>
      <c r="C69" s="36">
        <v>1</v>
      </c>
      <c r="D69" s="298" t="s">
        <v>93</v>
      </c>
      <c r="E69" s="299"/>
      <c r="F69" s="299"/>
      <c r="G69" s="300"/>
    </row>
    <row r="70" spans="2:8" ht="84" x14ac:dyDescent="0.25">
      <c r="B70" s="296" t="s">
        <v>94</v>
      </c>
      <c r="C70" s="30" t="s">
        <v>18</v>
      </c>
      <c r="D70" s="31" t="s">
        <v>122</v>
      </c>
      <c r="E70" s="6" t="s">
        <v>96</v>
      </c>
      <c r="F70" s="6" t="s">
        <v>95</v>
      </c>
      <c r="G70" s="24" t="s">
        <v>295</v>
      </c>
    </row>
    <row r="71" spans="2:8" ht="27" customHeight="1" x14ac:dyDescent="0.25">
      <c r="B71" s="297"/>
      <c r="C71" s="74" t="s">
        <v>20</v>
      </c>
      <c r="D71" s="32" t="s">
        <v>189</v>
      </c>
      <c r="E71" s="7" t="s">
        <v>190</v>
      </c>
      <c r="F71" s="7" t="s">
        <v>191</v>
      </c>
      <c r="G71" s="75" t="s">
        <v>296</v>
      </c>
    </row>
    <row r="72" spans="2:8" ht="48" customHeight="1" x14ac:dyDescent="0.25">
      <c r="B72" s="297"/>
      <c r="C72" s="74" t="s">
        <v>23</v>
      </c>
      <c r="D72" s="32" t="s">
        <v>202</v>
      </c>
      <c r="E72" s="7" t="s">
        <v>203</v>
      </c>
      <c r="F72" s="7" t="s">
        <v>191</v>
      </c>
      <c r="G72" s="75" t="s">
        <v>292</v>
      </c>
    </row>
    <row r="73" spans="2:8" ht="50.25" customHeight="1" x14ac:dyDescent="0.25">
      <c r="B73" s="297"/>
      <c r="C73" s="30" t="s">
        <v>24</v>
      </c>
      <c r="D73" s="31" t="s">
        <v>208</v>
      </c>
      <c r="E73" s="6" t="s">
        <v>99</v>
      </c>
      <c r="F73" s="16" t="s">
        <v>97</v>
      </c>
      <c r="G73" s="22" t="s">
        <v>317</v>
      </c>
    </row>
    <row r="74" spans="2:8" ht="48.75" thickBot="1" x14ac:dyDescent="0.3">
      <c r="B74" s="297"/>
      <c r="C74" s="30" t="s">
        <v>168</v>
      </c>
      <c r="D74" s="40" t="s">
        <v>100</v>
      </c>
      <c r="E74" s="6" t="s">
        <v>101</v>
      </c>
      <c r="F74" s="16" t="s">
        <v>102</v>
      </c>
      <c r="G74" s="22" t="s">
        <v>317</v>
      </c>
    </row>
    <row r="75" spans="2:8" ht="14.25" customHeight="1" thickBot="1" x14ac:dyDescent="0.3">
      <c r="B75" s="29" t="s">
        <v>26</v>
      </c>
      <c r="C75" s="37">
        <v>2</v>
      </c>
      <c r="D75" s="301" t="s">
        <v>103</v>
      </c>
      <c r="E75" s="302"/>
      <c r="F75" s="302"/>
      <c r="G75" s="303"/>
    </row>
    <row r="76" spans="2:8" ht="51" customHeight="1" x14ac:dyDescent="0.25">
      <c r="B76" s="296" t="s">
        <v>104</v>
      </c>
      <c r="C76" s="30" t="s">
        <v>53</v>
      </c>
      <c r="D76" s="31" t="s">
        <v>123</v>
      </c>
      <c r="E76" s="8" t="s">
        <v>124</v>
      </c>
      <c r="F76" s="116" t="s">
        <v>97</v>
      </c>
      <c r="G76" s="22" t="s">
        <v>298</v>
      </c>
    </row>
    <row r="77" spans="2:8" ht="41.25" customHeight="1" x14ac:dyDescent="0.25">
      <c r="B77" s="297"/>
      <c r="C77" s="30" t="s">
        <v>193</v>
      </c>
      <c r="D77" s="31" t="s">
        <v>192</v>
      </c>
      <c r="E77" s="8" t="s">
        <v>195</v>
      </c>
      <c r="F77" s="8" t="s">
        <v>98</v>
      </c>
      <c r="G77" s="20" t="s">
        <v>292</v>
      </c>
    </row>
    <row r="78" spans="2:8" ht="41.25" customHeight="1" x14ac:dyDescent="0.25">
      <c r="B78" s="297"/>
      <c r="C78" s="30" t="s">
        <v>204</v>
      </c>
      <c r="D78" s="31" t="s">
        <v>194</v>
      </c>
      <c r="E78" s="8" t="s">
        <v>196</v>
      </c>
      <c r="F78" s="16" t="s">
        <v>97</v>
      </c>
      <c r="G78" s="20" t="s">
        <v>292</v>
      </c>
    </row>
    <row r="79" spans="2:8" ht="36.75" thickBot="1" x14ac:dyDescent="0.3">
      <c r="B79" s="297"/>
      <c r="C79" s="30" t="s">
        <v>205</v>
      </c>
      <c r="D79" s="31" t="s">
        <v>125</v>
      </c>
      <c r="E79" s="8" t="s">
        <v>126</v>
      </c>
      <c r="F79" s="8" t="s">
        <v>105</v>
      </c>
      <c r="G79" s="20" t="s">
        <v>292</v>
      </c>
    </row>
    <row r="80" spans="2:8" ht="17.25" customHeight="1" thickBot="1" x14ac:dyDescent="0.3">
      <c r="B80" s="29" t="s">
        <v>31</v>
      </c>
      <c r="C80" s="37">
        <v>3</v>
      </c>
      <c r="D80" s="301" t="s">
        <v>106</v>
      </c>
      <c r="E80" s="302"/>
      <c r="F80" s="302"/>
      <c r="G80" s="303"/>
    </row>
    <row r="81" spans="2:8" ht="51.75" customHeight="1" thickBot="1" x14ac:dyDescent="0.3">
      <c r="B81" s="18" t="s">
        <v>107</v>
      </c>
      <c r="C81" s="30" t="s">
        <v>198</v>
      </c>
      <c r="D81" s="38" t="s">
        <v>159</v>
      </c>
      <c r="E81" s="13" t="s">
        <v>154</v>
      </c>
      <c r="F81" s="13" t="s">
        <v>155</v>
      </c>
      <c r="G81" s="25" t="s">
        <v>295</v>
      </c>
      <c r="H81" s="48"/>
    </row>
    <row r="82" spans="2:8" ht="25.5" customHeight="1" thickBot="1" x14ac:dyDescent="0.3">
      <c r="B82" s="29" t="s">
        <v>34</v>
      </c>
      <c r="C82" s="37">
        <v>4</v>
      </c>
      <c r="D82" s="301" t="s">
        <v>108</v>
      </c>
      <c r="E82" s="302"/>
      <c r="F82" s="302"/>
      <c r="G82" s="303"/>
    </row>
    <row r="83" spans="2:8" ht="36.75" thickBot="1" x14ac:dyDescent="0.3">
      <c r="B83" s="18" t="s">
        <v>109</v>
      </c>
      <c r="C83" s="30" t="s">
        <v>186</v>
      </c>
      <c r="D83" s="31" t="s">
        <v>127</v>
      </c>
      <c r="E83" s="14" t="s">
        <v>110</v>
      </c>
      <c r="F83" s="15" t="s">
        <v>111</v>
      </c>
      <c r="G83" s="25" t="s">
        <v>295</v>
      </c>
    </row>
    <row r="84" spans="2:8" ht="14.25" customHeight="1" thickBot="1" x14ac:dyDescent="0.3">
      <c r="B84" s="29" t="s">
        <v>36</v>
      </c>
      <c r="C84" s="37">
        <v>5</v>
      </c>
      <c r="D84" s="301" t="s">
        <v>112</v>
      </c>
      <c r="E84" s="302"/>
      <c r="F84" s="302"/>
      <c r="G84" s="303"/>
    </row>
    <row r="85" spans="2:8" ht="65.25" customHeight="1" thickBot="1" x14ac:dyDescent="0.3">
      <c r="B85" s="41" t="s">
        <v>113</v>
      </c>
      <c r="C85" s="42" t="s">
        <v>200</v>
      </c>
      <c r="D85" s="43" t="s">
        <v>114</v>
      </c>
      <c r="E85" s="9" t="s">
        <v>115</v>
      </c>
      <c r="F85" s="9" t="s">
        <v>128</v>
      </c>
      <c r="G85" s="26" t="s">
        <v>291</v>
      </c>
    </row>
    <row r="86" spans="2:8" x14ac:dyDescent="0.25">
      <c r="B86" s="17" t="s">
        <v>135</v>
      </c>
    </row>
    <row r="87" spans="2:8" ht="3" customHeight="1" x14ac:dyDescent="0.25"/>
    <row r="88" spans="2:8" ht="13.5" customHeight="1" x14ac:dyDescent="0.25">
      <c r="B88" s="95"/>
    </row>
    <row r="89" spans="2:8" ht="3" customHeight="1" x14ac:dyDescent="0.25"/>
    <row r="90" spans="2:8" ht="21.75" customHeight="1" x14ac:dyDescent="0.25"/>
  </sheetData>
  <mergeCells count="53">
    <mergeCell ref="D12:G12"/>
    <mergeCell ref="B13:B15"/>
    <mergeCell ref="D16:G16"/>
    <mergeCell ref="C10:G10"/>
    <mergeCell ref="B1:C3"/>
    <mergeCell ref="D1:G3"/>
    <mergeCell ref="B4:C5"/>
    <mergeCell ref="D4:D5"/>
    <mergeCell ref="F4:G4"/>
    <mergeCell ref="F5:G5"/>
    <mergeCell ref="B6:C7"/>
    <mergeCell ref="D6:D7"/>
    <mergeCell ref="F6:G6"/>
    <mergeCell ref="E7:G7"/>
    <mergeCell ref="C11:D11"/>
    <mergeCell ref="B9:G9"/>
    <mergeCell ref="B20:B21"/>
    <mergeCell ref="D22:G22"/>
    <mergeCell ref="C28:D28"/>
    <mergeCell ref="D29:G29"/>
    <mergeCell ref="B17:B18"/>
    <mergeCell ref="G17:G18"/>
    <mergeCell ref="D19:G19"/>
    <mergeCell ref="D39:G39"/>
    <mergeCell ref="D44:G44"/>
    <mergeCell ref="B30:B38"/>
    <mergeCell ref="D24:G24"/>
    <mergeCell ref="C27:G27"/>
    <mergeCell ref="C49:G49"/>
    <mergeCell ref="C50:D50"/>
    <mergeCell ref="B45:B47"/>
    <mergeCell ref="B40:B41"/>
    <mergeCell ref="D42:G42"/>
    <mergeCell ref="B57:B58"/>
    <mergeCell ref="D59:G59"/>
    <mergeCell ref="B54:B55"/>
    <mergeCell ref="C54:C55"/>
    <mergeCell ref="D54:D55"/>
    <mergeCell ref="D84:G84"/>
    <mergeCell ref="D80:G80"/>
    <mergeCell ref="D82:G82"/>
    <mergeCell ref="D75:G75"/>
    <mergeCell ref="D51:G51"/>
    <mergeCell ref="D53:G53"/>
    <mergeCell ref="D56:G56"/>
    <mergeCell ref="B60:B62"/>
    <mergeCell ref="D63:G63"/>
    <mergeCell ref="B76:B79"/>
    <mergeCell ref="C68:D68"/>
    <mergeCell ref="D69:G69"/>
    <mergeCell ref="B70:B74"/>
    <mergeCell ref="B64:B65"/>
    <mergeCell ref="C67:G67"/>
  </mergeCells>
  <printOptions horizontalCentered="1"/>
  <pageMargins left="0.70866141732283505" right="0.70866141732283505" top="0.74803149606299202" bottom="0.74803149606299202" header="0.31496062992126" footer="0.31496062992126"/>
  <pageSetup paperSize="14" scale="96" fitToHeight="0" orientation="landscape" r:id="rId1"/>
  <headerFooter>
    <oddHeader>&amp;R&amp;9
&amp;K000000&amp;P/&amp;N&amp;K00+000...........................................</oddHeader>
    <oddFooter>&amp;C&amp;"-,Negrita"&amp;10ANEXO 2. ACTIVIDADES DEL PLAN ANTICORRUPCIÓN Y DE ATENCIÓN AL CIUDADANO 2022</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IE103"/>
  <sheetViews>
    <sheetView topLeftCell="A83" zoomScale="120" zoomScaleNormal="120" workbookViewId="0">
      <selection activeCell="D92" sqref="D92"/>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8.28515625" style="119" customWidth="1"/>
    <col min="6" max="6" width="38.7109375" style="120" customWidth="1"/>
    <col min="7" max="7" width="19.7109375" style="2" customWidth="1"/>
    <col min="8" max="8" width="14.42578125" style="2" customWidth="1"/>
    <col min="9" max="9" width="10.42578125" style="119" customWidth="1"/>
    <col min="10" max="16384" width="11.42578125" style="2"/>
  </cols>
  <sheetData>
    <row r="1" spans="2:9" ht="12.75" customHeight="1" x14ac:dyDescent="0.25">
      <c r="B1" s="271"/>
      <c r="C1" s="272"/>
      <c r="D1" s="349" t="s">
        <v>0</v>
      </c>
      <c r="E1" s="350"/>
      <c r="F1" s="350"/>
      <c r="G1" s="350"/>
      <c r="H1" s="351"/>
    </row>
    <row r="2" spans="2:9" ht="12.75" customHeight="1" x14ac:dyDescent="0.25">
      <c r="B2" s="273"/>
      <c r="C2" s="274"/>
      <c r="D2" s="352"/>
      <c r="E2" s="353"/>
      <c r="F2" s="353"/>
      <c r="G2" s="353"/>
      <c r="H2" s="354"/>
    </row>
    <row r="3" spans="2:9" ht="12.75" customHeight="1" x14ac:dyDescent="0.25">
      <c r="B3" s="275"/>
      <c r="C3" s="276"/>
      <c r="D3" s="355"/>
      <c r="E3" s="356"/>
      <c r="F3" s="356"/>
      <c r="G3" s="356"/>
      <c r="H3" s="357"/>
    </row>
    <row r="4" spans="2:9" ht="12.75" customHeight="1" x14ac:dyDescent="0.25">
      <c r="B4" s="358" t="s">
        <v>1</v>
      </c>
      <c r="C4" s="359"/>
      <c r="D4" s="366" t="s">
        <v>2</v>
      </c>
      <c r="E4" s="367"/>
      <c r="F4" s="143" t="s">
        <v>3</v>
      </c>
      <c r="G4" s="362">
        <v>44956</v>
      </c>
      <c r="H4" s="363"/>
    </row>
    <row r="5" spans="2:9" ht="18" customHeight="1" x14ac:dyDescent="0.25">
      <c r="B5" s="360"/>
      <c r="C5" s="361"/>
      <c r="D5" s="368"/>
      <c r="E5" s="369"/>
      <c r="F5" s="143" t="s">
        <v>4</v>
      </c>
      <c r="G5" s="364" t="s">
        <v>116</v>
      </c>
      <c r="H5" s="365"/>
    </row>
    <row r="6" spans="2:9" ht="20.25" customHeight="1" x14ac:dyDescent="0.25">
      <c r="B6" s="358" t="s">
        <v>5</v>
      </c>
      <c r="C6" s="359"/>
      <c r="D6" s="358" t="s">
        <v>6</v>
      </c>
      <c r="E6" s="359"/>
      <c r="F6" s="143" t="s">
        <v>7</v>
      </c>
      <c r="G6" s="364"/>
      <c r="H6" s="365"/>
    </row>
    <row r="7" spans="2:9" ht="13.5" customHeight="1" x14ac:dyDescent="0.25">
      <c r="B7" s="360"/>
      <c r="C7" s="361"/>
      <c r="D7" s="360"/>
      <c r="E7" s="361"/>
      <c r="F7" s="370" t="s">
        <v>401</v>
      </c>
      <c r="G7" s="371"/>
      <c r="H7" s="372"/>
    </row>
    <row r="8" spans="2:9" ht="13.5" customHeight="1" thickBot="1" x14ac:dyDescent="0.3"/>
    <row r="9" spans="2:9" x14ac:dyDescent="0.25">
      <c r="B9" s="373" t="s">
        <v>8</v>
      </c>
      <c r="C9" s="374"/>
      <c r="D9" s="374"/>
      <c r="E9" s="374"/>
      <c r="F9" s="374"/>
      <c r="G9" s="374"/>
      <c r="H9" s="375"/>
    </row>
    <row r="10" spans="2:9" ht="15.75" customHeight="1" x14ac:dyDescent="0.25">
      <c r="B10" s="138" t="s">
        <v>9</v>
      </c>
      <c r="C10" s="337" t="s">
        <v>10</v>
      </c>
      <c r="D10" s="337"/>
      <c r="E10" s="337"/>
      <c r="F10" s="337"/>
      <c r="G10" s="337"/>
      <c r="H10" s="376"/>
    </row>
    <row r="11" spans="2:9" ht="25.5" x14ac:dyDescent="0.25">
      <c r="B11" s="139" t="s">
        <v>11</v>
      </c>
      <c r="C11" s="342" t="s">
        <v>415</v>
      </c>
      <c r="D11" s="342"/>
      <c r="E11" s="185" t="s">
        <v>13</v>
      </c>
      <c r="F11" s="149" t="s">
        <v>367</v>
      </c>
      <c r="G11" s="117" t="s">
        <v>14</v>
      </c>
      <c r="H11" s="142" t="s">
        <v>15</v>
      </c>
    </row>
    <row r="12" spans="2:9" ht="38.25" x14ac:dyDescent="0.25">
      <c r="B12" s="377" t="s">
        <v>445</v>
      </c>
      <c r="C12" s="199" t="s">
        <v>18</v>
      </c>
      <c r="D12" s="216" t="s">
        <v>307</v>
      </c>
      <c r="E12" s="193">
        <v>1</v>
      </c>
      <c r="F12" s="193" t="s">
        <v>347</v>
      </c>
      <c r="G12" s="193" t="s">
        <v>468</v>
      </c>
      <c r="H12" s="198">
        <v>45016</v>
      </c>
      <c r="I12" s="120"/>
    </row>
    <row r="13" spans="2:9" ht="38.25" x14ac:dyDescent="0.25">
      <c r="B13" s="378"/>
      <c r="C13" s="145" t="s">
        <v>20</v>
      </c>
      <c r="D13" s="174" t="s">
        <v>344</v>
      </c>
      <c r="E13" s="203"/>
      <c r="F13" s="203" t="s">
        <v>133</v>
      </c>
      <c r="G13" s="203" t="s">
        <v>141</v>
      </c>
      <c r="H13" s="146">
        <v>45000</v>
      </c>
      <c r="I13" s="120"/>
    </row>
    <row r="14" spans="2:9" ht="25.5" x14ac:dyDescent="0.25">
      <c r="B14" s="380"/>
      <c r="C14" s="145" t="s">
        <v>23</v>
      </c>
      <c r="D14" s="174" t="s">
        <v>345</v>
      </c>
      <c r="E14" s="203"/>
      <c r="F14" s="203" t="s">
        <v>25</v>
      </c>
      <c r="G14" s="203" t="s">
        <v>140</v>
      </c>
      <c r="H14" s="146">
        <v>45016</v>
      </c>
      <c r="I14" s="120"/>
    </row>
    <row r="15" spans="2:9" ht="51" x14ac:dyDescent="0.25">
      <c r="B15" s="377" t="s">
        <v>446</v>
      </c>
      <c r="C15" s="118" t="s">
        <v>53</v>
      </c>
      <c r="D15" s="217" t="s">
        <v>346</v>
      </c>
      <c r="E15" s="147">
        <v>1</v>
      </c>
      <c r="F15" s="147" t="s">
        <v>348</v>
      </c>
      <c r="G15" s="147" t="s">
        <v>469</v>
      </c>
      <c r="H15" s="148">
        <v>44957</v>
      </c>
      <c r="I15" s="120"/>
    </row>
    <row r="16" spans="2:9" ht="25.5" x14ac:dyDescent="0.25">
      <c r="B16" s="378"/>
      <c r="C16" s="149" t="s">
        <v>193</v>
      </c>
      <c r="D16" s="218" t="s">
        <v>350</v>
      </c>
      <c r="E16" s="147">
        <v>1</v>
      </c>
      <c r="F16" s="147" t="s">
        <v>351</v>
      </c>
      <c r="G16" s="143" t="s">
        <v>470</v>
      </c>
      <c r="H16" s="150">
        <v>44957</v>
      </c>
      <c r="I16" s="120"/>
    </row>
    <row r="17" spans="1:239" s="47" customFormat="1" ht="38.25" x14ac:dyDescent="0.25">
      <c r="A17" s="2"/>
      <c r="B17" s="379" t="s">
        <v>447</v>
      </c>
      <c r="C17" s="118" t="s">
        <v>198</v>
      </c>
      <c r="D17" s="217" t="s">
        <v>349</v>
      </c>
      <c r="E17" s="147">
        <v>1</v>
      </c>
      <c r="F17" s="147" t="s">
        <v>476</v>
      </c>
      <c r="G17" s="202" t="s">
        <v>111</v>
      </c>
      <c r="H17" s="144">
        <v>44957</v>
      </c>
      <c r="I17" s="120"/>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c r="DG17" s="2"/>
      <c r="DH17" s="2"/>
      <c r="DI17" s="2"/>
      <c r="DJ17" s="2"/>
      <c r="DK17" s="2"/>
      <c r="DL17" s="2"/>
      <c r="DM17" s="2"/>
      <c r="DN17" s="2"/>
      <c r="DO17" s="2"/>
      <c r="DP17" s="2"/>
      <c r="DQ17" s="2"/>
      <c r="DR17" s="2"/>
      <c r="DS17" s="2"/>
      <c r="DT17" s="2"/>
      <c r="DU17" s="2"/>
      <c r="DV17" s="2"/>
      <c r="DW17" s="2"/>
      <c r="DX17" s="2"/>
      <c r="DY17" s="2"/>
      <c r="DZ17" s="2"/>
      <c r="EA17" s="2"/>
      <c r="EB17" s="2"/>
      <c r="EC17" s="2"/>
      <c r="ED17" s="2"/>
      <c r="EE17" s="2"/>
      <c r="EF17" s="2"/>
      <c r="EG17" s="2"/>
      <c r="EH17" s="2"/>
      <c r="EI17" s="2"/>
      <c r="EJ17" s="2"/>
      <c r="EK17" s="2"/>
      <c r="EL17" s="2"/>
      <c r="EM17" s="2"/>
      <c r="EN17" s="2"/>
      <c r="EO17" s="2"/>
      <c r="EP17" s="2"/>
      <c r="EQ17" s="2"/>
      <c r="ER17" s="2"/>
      <c r="ES17" s="2"/>
      <c r="ET17" s="2"/>
      <c r="EU17" s="2"/>
      <c r="EV17" s="2"/>
      <c r="EW17" s="2"/>
      <c r="EX17" s="2"/>
      <c r="EY17" s="2"/>
      <c r="EZ17" s="2"/>
      <c r="FA17" s="2"/>
      <c r="FB17" s="2"/>
      <c r="FC17" s="2"/>
      <c r="FD17" s="2"/>
      <c r="FE17" s="2"/>
      <c r="FF17" s="2"/>
      <c r="FG17" s="2"/>
      <c r="FH17" s="2"/>
      <c r="FI17" s="2"/>
      <c r="FJ17" s="2"/>
      <c r="FK17" s="2"/>
      <c r="FL17" s="2"/>
      <c r="FM17" s="2"/>
      <c r="FN17" s="2"/>
      <c r="FO17" s="2"/>
      <c r="FP17" s="2"/>
      <c r="FQ17" s="2"/>
      <c r="FR17" s="2"/>
      <c r="FS17" s="2"/>
      <c r="FT17" s="2"/>
      <c r="FU17" s="2"/>
      <c r="FV17" s="2"/>
      <c r="FW17" s="2"/>
      <c r="FX17" s="2"/>
      <c r="FY17" s="2"/>
      <c r="FZ17" s="2"/>
      <c r="GA17" s="2"/>
      <c r="GB17" s="2"/>
      <c r="GC17" s="2"/>
      <c r="GD17" s="2"/>
      <c r="GE17" s="2"/>
      <c r="GF17" s="2"/>
      <c r="GG17" s="2"/>
      <c r="GH17" s="2"/>
      <c r="GI17" s="2"/>
      <c r="GJ17" s="2"/>
      <c r="GK17" s="2"/>
      <c r="GL17" s="2"/>
      <c r="GM17" s="2"/>
      <c r="GN17" s="2"/>
      <c r="GO17" s="2"/>
      <c r="GP17" s="2"/>
      <c r="GQ17" s="2"/>
      <c r="GR17" s="2"/>
      <c r="GS17" s="2"/>
      <c r="GT17" s="2"/>
      <c r="GU17" s="2"/>
      <c r="GV17" s="2"/>
      <c r="GW17" s="2"/>
      <c r="GX17" s="2"/>
      <c r="GY17" s="2"/>
      <c r="GZ17" s="2"/>
      <c r="HA17" s="2"/>
      <c r="HB17" s="2"/>
      <c r="HC17" s="2"/>
      <c r="HD17" s="2"/>
      <c r="HE17" s="2"/>
      <c r="HF17" s="2"/>
      <c r="HG17" s="2"/>
      <c r="HH17" s="2"/>
      <c r="HI17" s="2"/>
      <c r="HJ17" s="2"/>
      <c r="HK17" s="2"/>
      <c r="HL17" s="2"/>
      <c r="HM17" s="2"/>
      <c r="HN17" s="2"/>
      <c r="HO17" s="2"/>
      <c r="HP17" s="2"/>
      <c r="HQ17" s="2"/>
      <c r="HR17" s="2"/>
      <c r="HS17" s="2"/>
      <c r="HT17" s="2"/>
      <c r="HU17" s="2"/>
      <c r="HV17" s="2"/>
      <c r="HW17" s="2"/>
      <c r="HX17" s="2"/>
      <c r="HY17" s="2"/>
      <c r="HZ17" s="2"/>
      <c r="IA17" s="2"/>
      <c r="IB17" s="2"/>
      <c r="IC17" s="2"/>
      <c r="ID17" s="2"/>
      <c r="IE17" s="2"/>
    </row>
    <row r="18" spans="1:239" ht="25.5" x14ac:dyDescent="0.25">
      <c r="B18" s="379"/>
      <c r="C18" s="117" t="s">
        <v>199</v>
      </c>
      <c r="D18" s="218" t="s">
        <v>161</v>
      </c>
      <c r="E18" s="147">
        <v>2</v>
      </c>
      <c r="F18" s="147" t="s">
        <v>352</v>
      </c>
      <c r="G18" s="143" t="s">
        <v>470</v>
      </c>
      <c r="H18" s="144" t="s">
        <v>353</v>
      </c>
      <c r="I18" s="120"/>
    </row>
    <row r="19" spans="1:239" ht="38.25" x14ac:dyDescent="0.25">
      <c r="B19" s="205" t="s">
        <v>448</v>
      </c>
      <c r="C19" s="118" t="s">
        <v>186</v>
      </c>
      <c r="D19" s="218" t="s">
        <v>358</v>
      </c>
      <c r="E19" s="147">
        <v>3</v>
      </c>
      <c r="F19" s="147" t="s">
        <v>357</v>
      </c>
      <c r="G19" s="143" t="s">
        <v>470</v>
      </c>
      <c r="H19" s="151" t="s">
        <v>359</v>
      </c>
      <c r="I19" s="120"/>
    </row>
    <row r="20" spans="1:239" ht="38.25" x14ac:dyDescent="0.25">
      <c r="B20" s="341" t="s">
        <v>449</v>
      </c>
      <c r="C20" s="118" t="s">
        <v>200</v>
      </c>
      <c r="D20" s="218" t="s">
        <v>304</v>
      </c>
      <c r="E20" s="147">
        <v>3</v>
      </c>
      <c r="F20" s="147" t="s">
        <v>357</v>
      </c>
      <c r="G20" s="143" t="s">
        <v>467</v>
      </c>
      <c r="H20" s="152" t="s">
        <v>356</v>
      </c>
      <c r="I20" s="120"/>
    </row>
    <row r="21" spans="1:239" ht="51" x14ac:dyDescent="0.25">
      <c r="B21" s="341"/>
      <c r="C21" s="153" t="s">
        <v>201</v>
      </c>
      <c r="D21" s="217" t="s">
        <v>354</v>
      </c>
      <c r="E21" s="147">
        <v>3</v>
      </c>
      <c r="F21" s="147" t="s">
        <v>355</v>
      </c>
      <c r="G21" s="147" t="s">
        <v>471</v>
      </c>
      <c r="H21" s="148" t="s">
        <v>325</v>
      </c>
      <c r="I21" s="120"/>
    </row>
    <row r="22" spans="1:239" ht="13.5" thickBot="1" x14ac:dyDescent="0.3">
      <c r="I22" s="120"/>
    </row>
    <row r="23" spans="1:239" x14ac:dyDescent="0.25">
      <c r="B23" s="154" t="s">
        <v>39</v>
      </c>
      <c r="C23" s="381" t="s">
        <v>40</v>
      </c>
      <c r="D23" s="381"/>
      <c r="E23" s="381"/>
      <c r="F23" s="381"/>
      <c r="G23" s="381"/>
      <c r="H23" s="382"/>
      <c r="I23" s="120"/>
    </row>
    <row r="24" spans="1:239" ht="25.5" x14ac:dyDescent="0.25">
      <c r="B24" s="139" t="s">
        <v>11</v>
      </c>
      <c r="C24" s="342" t="s">
        <v>415</v>
      </c>
      <c r="D24" s="342"/>
      <c r="E24" s="185" t="s">
        <v>13</v>
      </c>
      <c r="F24" s="149" t="s">
        <v>367</v>
      </c>
      <c r="G24" s="117" t="s">
        <v>14</v>
      </c>
      <c r="H24" s="142" t="s">
        <v>15</v>
      </c>
      <c r="I24" s="120"/>
    </row>
    <row r="25" spans="1:239" x14ac:dyDescent="0.25">
      <c r="B25" s="155"/>
      <c r="C25" s="156">
        <v>1</v>
      </c>
      <c r="D25" s="343" t="s">
        <v>41</v>
      </c>
      <c r="E25" s="343"/>
      <c r="F25" s="343"/>
      <c r="G25" s="343"/>
      <c r="H25" s="383"/>
      <c r="I25" s="120"/>
    </row>
    <row r="26" spans="1:239" ht="51" x14ac:dyDescent="0.25">
      <c r="B26" s="384" t="s">
        <v>450</v>
      </c>
      <c r="C26" s="149" t="s">
        <v>18</v>
      </c>
      <c r="D26" s="218" t="s">
        <v>166</v>
      </c>
      <c r="E26" s="147">
        <v>12</v>
      </c>
      <c r="F26" s="147" t="s">
        <v>360</v>
      </c>
      <c r="G26" s="143" t="s">
        <v>383</v>
      </c>
      <c r="H26" s="160" t="s">
        <v>361</v>
      </c>
      <c r="I26" s="120"/>
    </row>
    <row r="27" spans="1:239" ht="38.25" x14ac:dyDescent="0.25">
      <c r="B27" s="384"/>
      <c r="C27" s="149" t="s">
        <v>20</v>
      </c>
      <c r="D27" s="218" t="s">
        <v>167</v>
      </c>
      <c r="E27" s="147">
        <v>12</v>
      </c>
      <c r="F27" s="147" t="s">
        <v>363</v>
      </c>
      <c r="G27" s="143" t="s">
        <v>377</v>
      </c>
      <c r="H27" s="160" t="s">
        <v>361</v>
      </c>
      <c r="I27" s="120"/>
    </row>
    <row r="28" spans="1:239" ht="38.25" x14ac:dyDescent="0.25">
      <c r="B28" s="384"/>
      <c r="C28" s="157" t="s">
        <v>23</v>
      </c>
      <c r="D28" s="219" t="s">
        <v>477</v>
      </c>
      <c r="E28" s="220">
        <v>1</v>
      </c>
      <c r="F28" s="147" t="s">
        <v>478</v>
      </c>
      <c r="G28" s="158" t="s">
        <v>372</v>
      </c>
      <c r="H28" s="161" t="s">
        <v>479</v>
      </c>
      <c r="I28" s="120"/>
    </row>
    <row r="29" spans="1:239" ht="76.5" x14ac:dyDescent="0.25">
      <c r="B29" s="384"/>
      <c r="C29" s="159" t="s">
        <v>24</v>
      </c>
      <c r="D29" s="219" t="s">
        <v>373</v>
      </c>
      <c r="E29" s="220">
        <v>1</v>
      </c>
      <c r="F29" s="147" t="s">
        <v>480</v>
      </c>
      <c r="G29" s="158" t="s">
        <v>472</v>
      </c>
      <c r="H29" s="161">
        <v>45291</v>
      </c>
      <c r="I29" s="120"/>
    </row>
    <row r="30" spans="1:239" ht="25.5" x14ac:dyDescent="0.25">
      <c r="B30" s="384"/>
      <c r="C30" s="159" t="s">
        <v>168</v>
      </c>
      <c r="D30" s="219" t="s">
        <v>381</v>
      </c>
      <c r="E30" s="221">
        <v>2</v>
      </c>
      <c r="F30" s="147" t="s">
        <v>382</v>
      </c>
      <c r="G30" s="158" t="s">
        <v>472</v>
      </c>
      <c r="H30" s="161" t="s">
        <v>384</v>
      </c>
      <c r="I30" s="120"/>
    </row>
    <row r="31" spans="1:239" ht="38.25" x14ac:dyDescent="0.25">
      <c r="B31" s="384"/>
      <c r="C31" s="159" t="s">
        <v>169</v>
      </c>
      <c r="D31" s="222" t="s">
        <v>171</v>
      </c>
      <c r="E31" s="221">
        <v>2</v>
      </c>
      <c r="F31" s="147" t="s">
        <v>362</v>
      </c>
      <c r="G31" s="143" t="s">
        <v>172</v>
      </c>
      <c r="H31" s="160" t="s">
        <v>324</v>
      </c>
      <c r="I31" s="120"/>
    </row>
    <row r="32" spans="1:239" ht="51" x14ac:dyDescent="0.25">
      <c r="B32" s="384"/>
      <c r="C32" s="159" t="s">
        <v>170</v>
      </c>
      <c r="D32" s="223" t="s">
        <v>364</v>
      </c>
      <c r="E32" s="221">
        <v>4</v>
      </c>
      <c r="F32" s="147" t="s">
        <v>365</v>
      </c>
      <c r="G32" s="158" t="s">
        <v>470</v>
      </c>
      <c r="H32" s="161" t="s">
        <v>366</v>
      </c>
      <c r="I32" s="120"/>
      <c r="K32" s="124"/>
    </row>
    <row r="33" spans="2:11" ht="25.5" x14ac:dyDescent="0.25">
      <c r="B33" s="384"/>
      <c r="C33" s="149" t="s">
        <v>176</v>
      </c>
      <c r="D33" s="224" t="s">
        <v>178</v>
      </c>
      <c r="E33" s="147">
        <v>1</v>
      </c>
      <c r="F33" s="147" t="s">
        <v>481</v>
      </c>
      <c r="G33" s="143" t="s">
        <v>482</v>
      </c>
      <c r="H33" s="144">
        <v>45000</v>
      </c>
      <c r="I33" s="162"/>
      <c r="K33" s="124"/>
    </row>
    <row r="34" spans="2:11" ht="51" x14ac:dyDescent="0.25">
      <c r="B34" s="384"/>
      <c r="C34" s="149" t="s">
        <v>177</v>
      </c>
      <c r="D34" s="225" t="s">
        <v>368</v>
      </c>
      <c r="E34" s="147">
        <v>1</v>
      </c>
      <c r="F34" s="147" t="s">
        <v>369</v>
      </c>
      <c r="G34" s="158" t="s">
        <v>470</v>
      </c>
      <c r="H34" s="161">
        <v>45046</v>
      </c>
      <c r="I34" s="162"/>
      <c r="K34" s="124"/>
    </row>
    <row r="35" spans="2:11" ht="38.25" x14ac:dyDescent="0.25">
      <c r="B35" s="384"/>
      <c r="C35" s="149" t="s">
        <v>379</v>
      </c>
      <c r="D35" s="218" t="s">
        <v>179</v>
      </c>
      <c r="E35" s="147">
        <v>2</v>
      </c>
      <c r="F35" s="147" t="s">
        <v>483</v>
      </c>
      <c r="G35" s="143" t="s">
        <v>19</v>
      </c>
      <c r="H35" s="144" t="s">
        <v>484</v>
      </c>
      <c r="I35" s="214"/>
      <c r="K35" s="124"/>
    </row>
    <row r="36" spans="2:11" ht="25.5" x14ac:dyDescent="0.25">
      <c r="B36" s="384"/>
      <c r="C36" s="149" t="s">
        <v>379</v>
      </c>
      <c r="D36" s="226" t="s">
        <v>46</v>
      </c>
      <c r="E36" s="147">
        <v>2</v>
      </c>
      <c r="F36" s="147" t="s">
        <v>374</v>
      </c>
      <c r="G36" s="143" t="s">
        <v>371</v>
      </c>
      <c r="H36" s="144" t="s">
        <v>484</v>
      </c>
      <c r="I36" s="214"/>
      <c r="K36" s="124"/>
    </row>
    <row r="37" spans="2:11" ht="25.5" x14ac:dyDescent="0.25">
      <c r="B37" s="384"/>
      <c r="C37" s="149" t="s">
        <v>380</v>
      </c>
      <c r="D37" s="226" t="s">
        <v>48</v>
      </c>
      <c r="E37" s="147">
        <v>2</v>
      </c>
      <c r="F37" s="147" t="s">
        <v>375</v>
      </c>
      <c r="G37" s="143" t="s">
        <v>50</v>
      </c>
      <c r="H37" s="144" t="s">
        <v>484</v>
      </c>
      <c r="I37" s="214"/>
    </row>
    <row r="38" spans="2:11" ht="38.25" x14ac:dyDescent="0.25">
      <c r="B38" s="384"/>
      <c r="C38" s="149" t="s">
        <v>385</v>
      </c>
      <c r="D38" s="226" t="s">
        <v>370</v>
      </c>
      <c r="E38" s="147">
        <v>2</v>
      </c>
      <c r="F38" s="147" t="s">
        <v>376</v>
      </c>
      <c r="G38" s="143" t="s">
        <v>377</v>
      </c>
      <c r="H38" s="144" t="s">
        <v>484</v>
      </c>
      <c r="I38" s="214"/>
    </row>
    <row r="39" spans="2:11" ht="38.25" x14ac:dyDescent="0.25">
      <c r="B39" s="384"/>
      <c r="C39" s="149" t="s">
        <v>386</v>
      </c>
      <c r="D39" s="226" t="s">
        <v>387</v>
      </c>
      <c r="E39" s="147">
        <v>2</v>
      </c>
      <c r="F39" s="147" t="s">
        <v>158</v>
      </c>
      <c r="G39" s="143" t="s">
        <v>378</v>
      </c>
      <c r="H39" s="151" t="s">
        <v>327</v>
      </c>
      <c r="I39" s="214"/>
    </row>
    <row r="40" spans="2:11" ht="76.5" x14ac:dyDescent="0.25">
      <c r="B40" s="204" t="s">
        <v>451</v>
      </c>
      <c r="C40" s="163" t="s">
        <v>53</v>
      </c>
      <c r="D40" s="227" t="s">
        <v>388</v>
      </c>
      <c r="E40" s="228">
        <v>1</v>
      </c>
      <c r="F40" s="147" t="s">
        <v>389</v>
      </c>
      <c r="G40" s="158" t="s">
        <v>392</v>
      </c>
      <c r="H40" s="161">
        <v>45291</v>
      </c>
      <c r="I40" s="120"/>
    </row>
    <row r="41" spans="2:11" ht="63.75" x14ac:dyDescent="0.25">
      <c r="B41" s="204" t="s">
        <v>452</v>
      </c>
      <c r="C41" s="118" t="s">
        <v>198</v>
      </c>
      <c r="D41" s="226" t="s">
        <v>59</v>
      </c>
      <c r="E41" s="147">
        <v>2</v>
      </c>
      <c r="F41" s="147" t="s">
        <v>390</v>
      </c>
      <c r="G41" s="143" t="s">
        <v>391</v>
      </c>
      <c r="H41" s="144" t="s">
        <v>326</v>
      </c>
      <c r="I41" s="120"/>
    </row>
    <row r="42" spans="2:11" ht="38.25" x14ac:dyDescent="0.25">
      <c r="B42" s="341" t="s">
        <v>453</v>
      </c>
      <c r="C42" s="118" t="s">
        <v>186</v>
      </c>
      <c r="D42" s="226" t="s">
        <v>62</v>
      </c>
      <c r="E42" s="147">
        <v>2</v>
      </c>
      <c r="F42" s="147" t="s">
        <v>397</v>
      </c>
      <c r="G42" s="143" t="s">
        <v>336</v>
      </c>
      <c r="H42" s="152" t="s">
        <v>328</v>
      </c>
      <c r="I42" s="120"/>
    </row>
    <row r="43" spans="2:11" ht="38.25" x14ac:dyDescent="0.25">
      <c r="B43" s="341"/>
      <c r="C43" s="118" t="s">
        <v>187</v>
      </c>
      <c r="D43" s="226" t="s">
        <v>64</v>
      </c>
      <c r="E43" s="147">
        <v>2</v>
      </c>
      <c r="F43" s="147" t="s">
        <v>398</v>
      </c>
      <c r="G43" s="143" t="s">
        <v>393</v>
      </c>
      <c r="H43" s="202" t="s">
        <v>329</v>
      </c>
      <c r="I43" s="120"/>
    </row>
    <row r="44" spans="2:11" ht="25.5" x14ac:dyDescent="0.25">
      <c r="B44" s="341"/>
      <c r="C44" s="145" t="s">
        <v>188</v>
      </c>
      <c r="D44" s="164" t="s">
        <v>66</v>
      </c>
      <c r="E44" s="177"/>
      <c r="F44" s="203" t="s">
        <v>67</v>
      </c>
      <c r="G44" s="203" t="s">
        <v>50</v>
      </c>
      <c r="H44" s="203" t="s">
        <v>329</v>
      </c>
      <c r="I44" s="120"/>
    </row>
    <row r="45" spans="2:11" ht="25.5" x14ac:dyDescent="0.25">
      <c r="B45" s="341"/>
      <c r="C45" s="165" t="s">
        <v>188</v>
      </c>
      <c r="D45" s="166" t="s">
        <v>394</v>
      </c>
      <c r="E45" s="122">
        <v>2</v>
      </c>
      <c r="F45" s="206" t="s">
        <v>395</v>
      </c>
      <c r="G45" s="206" t="s">
        <v>396</v>
      </c>
      <c r="H45" s="180" t="s">
        <v>329</v>
      </c>
      <c r="I45" s="120"/>
    </row>
    <row r="46" spans="2:11" x14ac:dyDescent="0.25">
      <c r="I46" s="120"/>
    </row>
    <row r="47" spans="2:11" x14ac:dyDescent="0.25">
      <c r="B47" s="169" t="s">
        <v>68</v>
      </c>
      <c r="C47" s="337" t="s">
        <v>69</v>
      </c>
      <c r="D47" s="337"/>
      <c r="E47" s="337"/>
      <c r="F47" s="337"/>
      <c r="G47" s="337"/>
      <c r="H47" s="337"/>
      <c r="I47" s="120"/>
    </row>
    <row r="48" spans="2:11" ht="25.5" x14ac:dyDescent="0.25">
      <c r="B48" s="117" t="s">
        <v>11</v>
      </c>
      <c r="C48" s="342" t="s">
        <v>415</v>
      </c>
      <c r="D48" s="342"/>
      <c r="E48" s="185" t="s">
        <v>13</v>
      </c>
      <c r="F48" s="149" t="s">
        <v>367</v>
      </c>
      <c r="G48" s="117" t="s">
        <v>14</v>
      </c>
      <c r="H48" s="118" t="s">
        <v>15</v>
      </c>
      <c r="I48" s="120"/>
    </row>
    <row r="49" spans="2:9" ht="63.75" x14ac:dyDescent="0.25">
      <c r="B49" s="167" t="s">
        <v>454</v>
      </c>
      <c r="C49" s="202" t="s">
        <v>18</v>
      </c>
      <c r="D49" s="226" t="s">
        <v>151</v>
      </c>
      <c r="E49" s="206">
        <v>1</v>
      </c>
      <c r="F49" s="206" t="s">
        <v>400</v>
      </c>
      <c r="G49" s="202" t="s">
        <v>399</v>
      </c>
      <c r="H49" s="152" t="s">
        <v>330</v>
      </c>
      <c r="I49" s="120"/>
    </row>
    <row r="50" spans="2:9" ht="63.75" x14ac:dyDescent="0.25">
      <c r="B50" s="167" t="s">
        <v>455</v>
      </c>
      <c r="C50" s="202" t="s">
        <v>53</v>
      </c>
      <c r="D50" s="226" t="s">
        <v>402</v>
      </c>
      <c r="E50" s="206">
        <v>2</v>
      </c>
      <c r="F50" s="206" t="s">
        <v>403</v>
      </c>
      <c r="G50" s="202" t="s">
        <v>399</v>
      </c>
      <c r="H50" s="152" t="s">
        <v>334</v>
      </c>
      <c r="I50" s="120"/>
    </row>
    <row r="51" spans="2:9" ht="38.25" x14ac:dyDescent="0.25">
      <c r="B51" s="339" t="s">
        <v>462</v>
      </c>
      <c r="C51" s="339"/>
      <c r="D51" s="340" t="s">
        <v>337</v>
      </c>
      <c r="E51" s="203"/>
      <c r="F51" s="203" t="s">
        <v>118</v>
      </c>
      <c r="G51" s="203" t="s">
        <v>150</v>
      </c>
      <c r="H51" s="173" t="s">
        <v>331</v>
      </c>
      <c r="I51" s="120"/>
    </row>
    <row r="52" spans="2:9" ht="38.25" x14ac:dyDescent="0.25">
      <c r="B52" s="339"/>
      <c r="C52" s="339"/>
      <c r="D52" s="340"/>
      <c r="E52" s="203"/>
      <c r="F52" s="203" t="s">
        <v>76</v>
      </c>
      <c r="G52" s="203" t="s">
        <v>77</v>
      </c>
      <c r="H52" s="172">
        <v>44985</v>
      </c>
      <c r="I52" s="120"/>
    </row>
    <row r="53" spans="2:9" ht="25.5" customHeight="1" x14ac:dyDescent="0.25">
      <c r="B53" s="345" t="s">
        <v>456</v>
      </c>
      <c r="C53" s="202" t="s">
        <v>198</v>
      </c>
      <c r="D53" s="218" t="s">
        <v>182</v>
      </c>
      <c r="E53" s="206">
        <v>1</v>
      </c>
      <c r="F53" s="206" t="s">
        <v>407</v>
      </c>
      <c r="G53" s="202" t="s">
        <v>153</v>
      </c>
      <c r="H53" s="170">
        <v>44985</v>
      </c>
      <c r="I53" s="120"/>
    </row>
    <row r="54" spans="2:9" ht="38.25" x14ac:dyDescent="0.25">
      <c r="B54" s="346"/>
      <c r="C54" s="202" t="s">
        <v>199</v>
      </c>
      <c r="D54" s="226" t="s">
        <v>185</v>
      </c>
      <c r="E54" s="206">
        <v>1</v>
      </c>
      <c r="F54" s="206" t="s">
        <v>406</v>
      </c>
      <c r="G54" s="202" t="s">
        <v>473</v>
      </c>
      <c r="H54" s="170">
        <v>44985</v>
      </c>
      <c r="I54" s="120"/>
    </row>
    <row r="55" spans="2:9" ht="38.25" x14ac:dyDescent="0.25">
      <c r="B55" s="346"/>
      <c r="C55" s="202" t="s">
        <v>463</v>
      </c>
      <c r="D55" s="226" t="s">
        <v>404</v>
      </c>
      <c r="E55" s="206">
        <v>1</v>
      </c>
      <c r="F55" s="206" t="s">
        <v>405</v>
      </c>
      <c r="G55" s="202" t="s">
        <v>377</v>
      </c>
      <c r="H55" s="152">
        <v>44985</v>
      </c>
      <c r="I55" s="120"/>
    </row>
    <row r="56" spans="2:9" ht="38.25" x14ac:dyDescent="0.25">
      <c r="B56" s="346"/>
      <c r="C56" s="202" t="s">
        <v>464</v>
      </c>
      <c r="D56" s="229" t="s">
        <v>488</v>
      </c>
      <c r="E56" s="206">
        <v>2</v>
      </c>
      <c r="F56" s="206" t="s">
        <v>485</v>
      </c>
      <c r="G56" s="167" t="s">
        <v>377</v>
      </c>
      <c r="H56" s="168" t="s">
        <v>298</v>
      </c>
      <c r="I56" s="120"/>
    </row>
    <row r="57" spans="2:9" ht="51" x14ac:dyDescent="0.25">
      <c r="B57" s="346"/>
      <c r="C57" s="202" t="s">
        <v>465</v>
      </c>
      <c r="D57" s="125" t="s">
        <v>408</v>
      </c>
      <c r="E57" s="200">
        <v>1</v>
      </c>
      <c r="F57" s="197" t="s">
        <v>409</v>
      </c>
      <c r="G57" s="167" t="s">
        <v>399</v>
      </c>
      <c r="H57" s="127">
        <v>45016</v>
      </c>
      <c r="I57" s="120"/>
    </row>
    <row r="58" spans="2:9" ht="63.75" x14ac:dyDescent="0.25">
      <c r="B58" s="347" t="s">
        <v>466</v>
      </c>
      <c r="C58" s="145"/>
      <c r="D58" s="230" t="s">
        <v>80</v>
      </c>
      <c r="E58" s="203"/>
      <c r="F58" s="203" t="s">
        <v>81</v>
      </c>
      <c r="G58" s="203" t="s">
        <v>82</v>
      </c>
      <c r="H58" s="172">
        <v>45016</v>
      </c>
      <c r="I58" s="120"/>
    </row>
    <row r="59" spans="2:9" ht="38.25" x14ac:dyDescent="0.25">
      <c r="B59" s="348"/>
      <c r="C59" s="145"/>
      <c r="D59" s="230" t="s">
        <v>209</v>
      </c>
      <c r="E59" s="203"/>
      <c r="F59" s="203" t="s">
        <v>81</v>
      </c>
      <c r="G59" s="203" t="s">
        <v>83</v>
      </c>
      <c r="H59" s="172">
        <v>45016</v>
      </c>
      <c r="I59" s="120"/>
    </row>
    <row r="60" spans="2:9" ht="63.75" x14ac:dyDescent="0.25">
      <c r="B60" s="167" t="s">
        <v>457</v>
      </c>
      <c r="C60" s="202" t="s">
        <v>186</v>
      </c>
      <c r="D60" s="128" t="s">
        <v>410</v>
      </c>
      <c r="E60" s="195">
        <v>1</v>
      </c>
      <c r="F60" s="196" t="s">
        <v>411</v>
      </c>
      <c r="G60" s="126" t="s">
        <v>489</v>
      </c>
      <c r="H60" s="129">
        <v>44742</v>
      </c>
      <c r="I60" s="120"/>
    </row>
    <row r="61" spans="2:9" s="119" customFormat="1" ht="25.5" x14ac:dyDescent="0.25">
      <c r="B61" s="339" t="s">
        <v>461</v>
      </c>
      <c r="C61" s="145"/>
      <c r="D61" s="174" t="s">
        <v>182</v>
      </c>
      <c r="E61" s="203"/>
      <c r="F61" s="203" t="s">
        <v>183</v>
      </c>
      <c r="G61" s="203" t="s">
        <v>153</v>
      </c>
      <c r="H61" s="172">
        <v>44985</v>
      </c>
      <c r="I61" s="120"/>
    </row>
    <row r="62" spans="2:9" s="119" customFormat="1" ht="25.5" x14ac:dyDescent="0.25">
      <c r="B62" s="339"/>
      <c r="C62" s="145"/>
      <c r="D62" s="174" t="s">
        <v>185</v>
      </c>
      <c r="E62" s="203"/>
      <c r="F62" s="203" t="s">
        <v>184</v>
      </c>
      <c r="G62" s="203" t="s">
        <v>153</v>
      </c>
      <c r="H62" s="172">
        <v>44985</v>
      </c>
      <c r="I62" s="120"/>
    </row>
    <row r="63" spans="2:9" s="119" customFormat="1" ht="51" x14ac:dyDescent="0.25">
      <c r="B63" s="339"/>
      <c r="C63" s="145"/>
      <c r="D63" s="174" t="s">
        <v>338</v>
      </c>
      <c r="E63" s="203"/>
      <c r="F63" s="203" t="s">
        <v>120</v>
      </c>
      <c r="G63" s="203" t="s">
        <v>75</v>
      </c>
      <c r="H63" s="173" t="s">
        <v>332</v>
      </c>
      <c r="I63" s="120"/>
    </row>
    <row r="64" spans="2:9" s="119" customFormat="1" ht="51" x14ac:dyDescent="0.25">
      <c r="B64" s="341" t="s">
        <v>458</v>
      </c>
      <c r="C64" s="145"/>
      <c r="D64" s="174" t="s">
        <v>315</v>
      </c>
      <c r="E64" s="203"/>
      <c r="F64" s="203" t="s">
        <v>314</v>
      </c>
      <c r="G64" s="203" t="s">
        <v>313</v>
      </c>
      <c r="H64" s="173" t="s">
        <v>333</v>
      </c>
      <c r="I64" s="120"/>
    </row>
    <row r="65" spans="2:9" s="119" customFormat="1" ht="51" x14ac:dyDescent="0.25">
      <c r="B65" s="341"/>
      <c r="C65" s="145"/>
      <c r="D65" s="174" t="s">
        <v>316</v>
      </c>
      <c r="E65" s="203"/>
      <c r="F65" s="203" t="s">
        <v>90</v>
      </c>
      <c r="G65" s="203" t="s">
        <v>313</v>
      </c>
      <c r="H65" s="173" t="s">
        <v>333</v>
      </c>
      <c r="I65" s="120"/>
    </row>
    <row r="66" spans="2:9" s="121" customFormat="1" ht="38.25" x14ac:dyDescent="0.25">
      <c r="B66" s="341"/>
      <c r="C66" s="206" t="s">
        <v>200</v>
      </c>
      <c r="D66" s="130" t="s">
        <v>412</v>
      </c>
      <c r="E66" s="133">
        <v>3</v>
      </c>
      <c r="F66" s="184" t="s">
        <v>413</v>
      </c>
      <c r="G66" s="131" t="s">
        <v>313</v>
      </c>
      <c r="H66" s="132" t="s">
        <v>414</v>
      </c>
      <c r="I66" s="123"/>
    </row>
    <row r="67" spans="2:9" x14ac:dyDescent="0.25">
      <c r="I67" s="120"/>
    </row>
    <row r="68" spans="2:9" x14ac:dyDescent="0.25">
      <c r="B68" s="169" t="s">
        <v>91</v>
      </c>
      <c r="C68" s="337" t="s">
        <v>92</v>
      </c>
      <c r="D68" s="337"/>
      <c r="E68" s="337"/>
      <c r="F68" s="337"/>
      <c r="G68" s="337"/>
      <c r="H68" s="337"/>
      <c r="I68" s="120"/>
    </row>
    <row r="69" spans="2:9" ht="25.5" x14ac:dyDescent="0.25">
      <c r="B69" s="117" t="s">
        <v>11</v>
      </c>
      <c r="C69" s="342" t="s">
        <v>415</v>
      </c>
      <c r="D69" s="342"/>
      <c r="E69" s="185" t="s">
        <v>13</v>
      </c>
      <c r="F69" s="149" t="s">
        <v>367</v>
      </c>
      <c r="G69" s="117" t="s">
        <v>14</v>
      </c>
      <c r="H69" s="118" t="s">
        <v>15</v>
      </c>
      <c r="I69" s="120"/>
    </row>
    <row r="70" spans="2:9" x14ac:dyDescent="0.25">
      <c r="B70" s="171" t="s">
        <v>16</v>
      </c>
      <c r="C70" s="156">
        <v>1</v>
      </c>
      <c r="D70" s="343" t="s">
        <v>339</v>
      </c>
      <c r="E70" s="343"/>
      <c r="F70" s="343"/>
      <c r="G70" s="343"/>
      <c r="H70" s="343"/>
      <c r="I70" s="120"/>
    </row>
    <row r="71" spans="2:9" ht="102" x14ac:dyDescent="0.25">
      <c r="B71" s="341" t="s">
        <v>416</v>
      </c>
      <c r="C71" s="206" t="s">
        <v>18</v>
      </c>
      <c r="D71" s="231" t="s">
        <v>417</v>
      </c>
      <c r="E71" s="206">
        <v>1</v>
      </c>
      <c r="F71" s="206" t="s">
        <v>418</v>
      </c>
      <c r="G71" s="206" t="s">
        <v>474</v>
      </c>
      <c r="H71" s="194">
        <v>45107</v>
      </c>
      <c r="I71" s="120"/>
    </row>
    <row r="72" spans="2:9" ht="25.5" x14ac:dyDescent="0.25">
      <c r="B72" s="341"/>
      <c r="C72" s="143" t="s">
        <v>20</v>
      </c>
      <c r="D72" s="218" t="s">
        <v>189</v>
      </c>
      <c r="E72" s="232">
        <v>1</v>
      </c>
      <c r="F72" s="206" t="s">
        <v>419</v>
      </c>
      <c r="G72" s="143" t="s">
        <v>191</v>
      </c>
      <c r="H72" s="179">
        <v>45046</v>
      </c>
      <c r="I72" s="120"/>
    </row>
    <row r="73" spans="2:9" ht="25.5" x14ac:dyDescent="0.25">
      <c r="B73" s="341"/>
      <c r="C73" s="203"/>
      <c r="D73" s="174" t="s">
        <v>202</v>
      </c>
      <c r="E73" s="203"/>
      <c r="F73" s="203" t="s">
        <v>203</v>
      </c>
      <c r="G73" s="203" t="s">
        <v>191</v>
      </c>
      <c r="H73" s="172">
        <v>44985</v>
      </c>
      <c r="I73" s="120"/>
    </row>
    <row r="74" spans="2:9" ht="51" x14ac:dyDescent="0.25">
      <c r="B74" s="341"/>
      <c r="C74" s="202" t="s">
        <v>23</v>
      </c>
      <c r="D74" s="226" t="s">
        <v>208</v>
      </c>
      <c r="E74" s="232">
        <v>1</v>
      </c>
      <c r="F74" s="206" t="s">
        <v>420</v>
      </c>
      <c r="G74" s="202" t="s">
        <v>423</v>
      </c>
      <c r="H74" s="152" t="s">
        <v>333</v>
      </c>
      <c r="I74" s="120"/>
    </row>
    <row r="75" spans="2:9" ht="63.75" x14ac:dyDescent="0.25">
      <c r="B75" s="341"/>
      <c r="C75" s="206" t="s">
        <v>24</v>
      </c>
      <c r="D75" s="231" t="s">
        <v>421</v>
      </c>
      <c r="E75" s="192">
        <v>1</v>
      </c>
      <c r="F75" s="184" t="s">
        <v>422</v>
      </c>
      <c r="G75" s="206" t="s">
        <v>424</v>
      </c>
      <c r="H75" s="180"/>
      <c r="I75" s="120"/>
    </row>
    <row r="76" spans="2:9" ht="51" x14ac:dyDescent="0.25">
      <c r="B76" s="341"/>
      <c r="C76" s="203"/>
      <c r="D76" s="174" t="s">
        <v>100</v>
      </c>
      <c r="E76" s="203"/>
      <c r="F76" s="203" t="s">
        <v>101</v>
      </c>
      <c r="G76" s="177" t="s">
        <v>102</v>
      </c>
      <c r="H76" s="173" t="s">
        <v>333</v>
      </c>
      <c r="I76" s="120"/>
    </row>
    <row r="77" spans="2:9" ht="51" x14ac:dyDescent="0.25">
      <c r="B77" s="341" t="s">
        <v>425</v>
      </c>
      <c r="C77" s="202" t="s">
        <v>53</v>
      </c>
      <c r="D77" s="226" t="s">
        <v>340</v>
      </c>
      <c r="E77" s="232">
        <v>1</v>
      </c>
      <c r="F77" s="206" t="s">
        <v>427</v>
      </c>
      <c r="G77" s="143" t="s">
        <v>426</v>
      </c>
      <c r="H77" s="152">
        <v>45291</v>
      </c>
      <c r="I77" s="120"/>
    </row>
    <row r="78" spans="2:9" ht="51" x14ac:dyDescent="0.25">
      <c r="B78" s="341"/>
      <c r="C78" s="202" t="s">
        <v>193</v>
      </c>
      <c r="D78" s="226" t="s">
        <v>192</v>
      </c>
      <c r="E78" s="206">
        <v>1</v>
      </c>
      <c r="F78" s="206" t="s">
        <v>428</v>
      </c>
      <c r="G78" s="202" t="s">
        <v>98</v>
      </c>
      <c r="H78" s="170">
        <v>45016</v>
      </c>
      <c r="I78" s="120"/>
    </row>
    <row r="79" spans="2:9" ht="38.25" x14ac:dyDescent="0.25">
      <c r="B79" s="341"/>
      <c r="C79" s="202" t="s">
        <v>204</v>
      </c>
      <c r="D79" s="226" t="s">
        <v>194</v>
      </c>
      <c r="E79" s="206">
        <v>1</v>
      </c>
      <c r="F79" s="206" t="s">
        <v>429</v>
      </c>
      <c r="G79" s="202" t="s">
        <v>98</v>
      </c>
      <c r="H79" s="170">
        <v>45016</v>
      </c>
      <c r="I79" s="120"/>
    </row>
    <row r="80" spans="2:9" ht="38.25" x14ac:dyDescent="0.25">
      <c r="B80" s="341"/>
      <c r="C80" s="202" t="s">
        <v>205</v>
      </c>
      <c r="D80" s="226" t="s">
        <v>341</v>
      </c>
      <c r="E80" s="206">
        <v>1</v>
      </c>
      <c r="F80" s="206" t="s">
        <v>430</v>
      </c>
      <c r="G80" s="202" t="s">
        <v>105</v>
      </c>
      <c r="H80" s="170">
        <v>45016</v>
      </c>
      <c r="I80" s="120"/>
    </row>
    <row r="81" spans="2:9" ht="51" x14ac:dyDescent="0.25">
      <c r="B81" s="202" t="s">
        <v>431</v>
      </c>
      <c r="C81" s="202" t="s">
        <v>198</v>
      </c>
      <c r="D81" s="233" t="s">
        <v>159</v>
      </c>
      <c r="E81" s="232">
        <v>1</v>
      </c>
      <c r="F81" s="206" t="s">
        <v>432</v>
      </c>
      <c r="G81" s="181" t="s">
        <v>155</v>
      </c>
      <c r="H81" s="182">
        <v>45107</v>
      </c>
      <c r="I81" s="120"/>
    </row>
    <row r="82" spans="2:9" ht="38.25" x14ac:dyDescent="0.25">
      <c r="B82" s="344" t="s">
        <v>434</v>
      </c>
      <c r="C82" s="145"/>
      <c r="D82" s="174" t="s">
        <v>435</v>
      </c>
      <c r="E82" s="203">
        <v>1</v>
      </c>
      <c r="F82" s="203" t="s">
        <v>433</v>
      </c>
      <c r="G82" s="177" t="s">
        <v>111</v>
      </c>
      <c r="H82" s="183">
        <v>45107</v>
      </c>
      <c r="I82" s="120"/>
    </row>
    <row r="83" spans="2:9" ht="51" x14ac:dyDescent="0.25">
      <c r="B83" s="344"/>
      <c r="C83" s="143" t="s">
        <v>186</v>
      </c>
      <c r="D83" s="207" t="s">
        <v>486</v>
      </c>
      <c r="E83" s="215">
        <v>1</v>
      </c>
      <c r="F83" s="209" t="s">
        <v>487</v>
      </c>
      <c r="G83" s="143" t="s">
        <v>111</v>
      </c>
      <c r="H83" s="150" t="s">
        <v>333</v>
      </c>
      <c r="I83" s="120"/>
    </row>
    <row r="84" spans="2:9" ht="63.75" x14ac:dyDescent="0.25">
      <c r="B84" s="143" t="s">
        <v>475</v>
      </c>
      <c r="C84" s="211" t="s">
        <v>200</v>
      </c>
      <c r="D84" s="212" t="s">
        <v>342</v>
      </c>
      <c r="E84" s="211"/>
      <c r="F84" s="143" t="s">
        <v>115</v>
      </c>
      <c r="G84" s="143" t="s">
        <v>128</v>
      </c>
      <c r="H84" s="213" t="s">
        <v>335</v>
      </c>
      <c r="I84" s="120"/>
    </row>
    <row r="85" spans="2:9" x14ac:dyDescent="0.25">
      <c r="B85" s="4"/>
      <c r="C85" s="201"/>
      <c r="D85" s="135"/>
      <c r="E85" s="186"/>
      <c r="F85" s="187"/>
      <c r="G85" s="136"/>
      <c r="H85" s="137"/>
      <c r="I85" s="120"/>
    </row>
    <row r="86" spans="2:9" x14ac:dyDescent="0.25">
      <c r="B86" s="169" t="s">
        <v>459</v>
      </c>
      <c r="C86" s="337" t="s">
        <v>460</v>
      </c>
      <c r="D86" s="337"/>
      <c r="E86" s="337"/>
      <c r="F86" s="337"/>
      <c r="G86" s="337"/>
      <c r="H86" s="337"/>
      <c r="I86" s="120"/>
    </row>
    <row r="87" spans="2:9" ht="25.5" x14ac:dyDescent="0.25">
      <c r="B87" s="140" t="s">
        <v>11</v>
      </c>
      <c r="C87" s="338" t="s">
        <v>415</v>
      </c>
      <c r="D87" s="338"/>
      <c r="E87" s="140" t="s">
        <v>13</v>
      </c>
      <c r="F87" s="141" t="s">
        <v>367</v>
      </c>
      <c r="G87" s="140" t="s">
        <v>14</v>
      </c>
      <c r="H87" s="141" t="s">
        <v>15</v>
      </c>
      <c r="I87" s="120"/>
    </row>
    <row r="88" spans="2:9" ht="38.25" x14ac:dyDescent="0.25">
      <c r="B88" s="336" t="s">
        <v>442</v>
      </c>
      <c r="C88" s="133" t="s">
        <v>18</v>
      </c>
      <c r="D88" s="134" t="s">
        <v>443</v>
      </c>
      <c r="E88" s="191">
        <v>2</v>
      </c>
      <c r="F88" s="184" t="s">
        <v>444</v>
      </c>
      <c r="G88" s="131" t="s">
        <v>372</v>
      </c>
      <c r="H88" s="178" t="s">
        <v>331</v>
      </c>
      <c r="I88" s="120"/>
    </row>
    <row r="89" spans="2:9" ht="51" x14ac:dyDescent="0.25">
      <c r="B89" s="336"/>
      <c r="C89" s="131" t="s">
        <v>20</v>
      </c>
      <c r="D89" s="134" t="s">
        <v>438</v>
      </c>
      <c r="E89" s="191">
        <v>1</v>
      </c>
      <c r="F89" s="184" t="s">
        <v>439</v>
      </c>
      <c r="G89" s="131" t="s">
        <v>372</v>
      </c>
      <c r="H89" s="178">
        <v>45107</v>
      </c>
      <c r="I89" s="120"/>
    </row>
    <row r="90" spans="2:9" ht="76.5" x14ac:dyDescent="0.25">
      <c r="B90" s="336"/>
      <c r="C90" s="131" t="s">
        <v>23</v>
      </c>
      <c r="D90" s="134" t="s">
        <v>440</v>
      </c>
      <c r="E90" s="191">
        <v>1</v>
      </c>
      <c r="F90" s="184" t="s">
        <v>441</v>
      </c>
      <c r="G90" s="131" t="s">
        <v>472</v>
      </c>
      <c r="H90" s="132">
        <v>45016</v>
      </c>
      <c r="I90" s="120"/>
    </row>
    <row r="91" spans="2:9" ht="10.5" customHeight="1" x14ac:dyDescent="0.25">
      <c r="B91" s="175"/>
      <c r="C91" s="201"/>
      <c r="G91" s="4"/>
      <c r="H91" s="176"/>
      <c r="I91" s="120"/>
    </row>
    <row r="92" spans="2:9" ht="16.5" customHeight="1" x14ac:dyDescent="0.25">
      <c r="B92" s="234" t="s">
        <v>343</v>
      </c>
      <c r="I92" s="120"/>
    </row>
    <row r="93" spans="2:9" ht="16.5" customHeight="1" x14ac:dyDescent="0.25">
      <c r="I93" s="120"/>
    </row>
    <row r="94" spans="2:9" ht="16.5" customHeight="1" x14ac:dyDescent="0.25">
      <c r="B94" s="386"/>
      <c r="C94" s="386"/>
      <c r="D94" s="386"/>
      <c r="E94" s="188"/>
      <c r="I94" s="120"/>
    </row>
    <row r="95" spans="2:9" ht="16.5" customHeight="1" x14ac:dyDescent="0.25">
      <c r="B95" s="387"/>
      <c r="C95" s="387"/>
      <c r="D95" s="387"/>
      <c r="E95" s="189"/>
      <c r="I95" s="120"/>
    </row>
    <row r="96" spans="2:9" ht="16.5" customHeight="1" x14ac:dyDescent="0.25">
      <c r="B96" s="387"/>
      <c r="C96" s="387"/>
      <c r="D96" s="387"/>
      <c r="E96" s="189"/>
      <c r="F96" s="190"/>
      <c r="I96" s="120"/>
    </row>
    <row r="97" spans="2:9" ht="16.5" customHeight="1" x14ac:dyDescent="0.25">
      <c r="B97" s="99"/>
      <c r="C97" s="99"/>
      <c r="D97" s="100"/>
      <c r="I97" s="120"/>
    </row>
    <row r="98" spans="2:9" ht="16.5" customHeight="1" x14ac:dyDescent="0.25">
      <c r="B98" s="322" t="s">
        <v>318</v>
      </c>
      <c r="C98" s="322"/>
      <c r="D98" s="322"/>
      <c r="E98" s="189"/>
    </row>
    <row r="99" spans="2:9" ht="16.5" customHeight="1" x14ac:dyDescent="0.25">
      <c r="B99" s="323" t="s">
        <v>311</v>
      </c>
      <c r="C99" s="323"/>
      <c r="D99" s="323"/>
    </row>
    <row r="102" spans="2:9" x14ac:dyDescent="0.25">
      <c r="B102" s="2" t="s">
        <v>319</v>
      </c>
      <c r="C102" s="385" t="s">
        <v>436</v>
      </c>
      <c r="D102" s="385"/>
    </row>
    <row r="103" spans="2:9" x14ac:dyDescent="0.25">
      <c r="B103" s="2" t="s">
        <v>320</v>
      </c>
      <c r="C103" s="385" t="s">
        <v>437</v>
      </c>
      <c r="D103" s="385"/>
    </row>
  </sheetData>
  <mergeCells count="47">
    <mergeCell ref="B98:D98"/>
    <mergeCell ref="B99:D99"/>
    <mergeCell ref="C103:D103"/>
    <mergeCell ref="B94:D94"/>
    <mergeCell ref="B95:D95"/>
    <mergeCell ref="C102:D102"/>
    <mergeCell ref="B96:D96"/>
    <mergeCell ref="D25:H25"/>
    <mergeCell ref="B26:B39"/>
    <mergeCell ref="C47:H47"/>
    <mergeCell ref="C48:D48"/>
    <mergeCell ref="B42:B45"/>
    <mergeCell ref="C24:D24"/>
    <mergeCell ref="B20:B21"/>
    <mergeCell ref="F7:H7"/>
    <mergeCell ref="B9:H9"/>
    <mergeCell ref="C10:H10"/>
    <mergeCell ref="C11:D11"/>
    <mergeCell ref="B6:C7"/>
    <mergeCell ref="G6:H6"/>
    <mergeCell ref="D6:E7"/>
    <mergeCell ref="B15:B16"/>
    <mergeCell ref="B17:B18"/>
    <mergeCell ref="B12:B14"/>
    <mergeCell ref="C23:H23"/>
    <mergeCell ref="B1:C3"/>
    <mergeCell ref="D1:H3"/>
    <mergeCell ref="B4:C5"/>
    <mergeCell ref="G4:H4"/>
    <mergeCell ref="G5:H5"/>
    <mergeCell ref="D4:E5"/>
    <mergeCell ref="B88:B90"/>
    <mergeCell ref="C86:H86"/>
    <mergeCell ref="C87:D87"/>
    <mergeCell ref="B51:B52"/>
    <mergeCell ref="C51:C52"/>
    <mergeCell ref="D51:D52"/>
    <mergeCell ref="B64:B66"/>
    <mergeCell ref="C68:H68"/>
    <mergeCell ref="B61:B63"/>
    <mergeCell ref="C69:D69"/>
    <mergeCell ref="D70:H70"/>
    <mergeCell ref="B71:B76"/>
    <mergeCell ref="B77:B80"/>
    <mergeCell ref="B82:B83"/>
    <mergeCell ref="B53:B57"/>
    <mergeCell ref="B58:B59"/>
  </mergeCells>
  <printOptions horizontalCentered="1"/>
  <pageMargins left="0.70866141732283505" right="0.70866141732283505" top="0.74803149606299202" bottom="0.74803149606299202" header="0.31496062992126" footer="0.31496062992126"/>
  <pageSetup paperSize="14" scale="96" fitToHeight="0" orientation="landscape" r:id="rId1"/>
  <headerFooter>
    <oddHeader>&amp;R&amp;9
&amp;K000000&amp;P/&amp;N&amp;K00+000...........................................</oddHeader>
    <oddFooter>&amp;C&amp;"-,Negrita"&amp;10ANEXO 2. ACTIVIDADES DEL PLAN ANTICORRUPCIÓN Y DE ATENCIÓN AL CIUDADANO 2022</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M97"/>
  <sheetViews>
    <sheetView topLeftCell="A21" zoomScale="160" zoomScaleNormal="160" workbookViewId="0">
      <selection activeCell="D15" sqref="D15"/>
    </sheetView>
  </sheetViews>
  <sheetFormatPr baseColWidth="10" defaultColWidth="11.42578125" defaultRowHeight="12.75" x14ac:dyDescent="0.25"/>
  <cols>
    <col min="1" max="1" width="1.5703125" style="2" customWidth="1"/>
    <col min="2" max="2" width="17.7109375" style="2" customWidth="1"/>
    <col min="3" max="3" width="6.28515625" style="2" customWidth="1"/>
    <col min="4" max="4" width="62.7109375" style="3" customWidth="1"/>
    <col min="5" max="5" width="30.5703125" style="4" customWidth="1"/>
    <col min="6" max="6" width="19.7109375" style="2" customWidth="1"/>
    <col min="7" max="7" width="14.42578125" style="19" customWidth="1"/>
    <col min="8" max="8" width="1.42578125" style="2" customWidth="1"/>
    <col min="9" max="11" width="19.85546875" style="2" hidden="1" customWidth="1"/>
    <col min="12" max="12" width="24.28515625" style="76" hidden="1" customWidth="1"/>
    <col min="13" max="13" width="1.42578125" style="2" hidden="1" customWidth="1"/>
    <col min="14" max="14" width="2.5703125" style="2" hidden="1" customWidth="1"/>
    <col min="15" max="15" width="0" style="93" hidden="1" customWidth="1"/>
    <col min="16" max="16" width="11.42578125" style="94"/>
    <col min="17" max="17" width="10.42578125" style="94" customWidth="1"/>
    <col min="18" max="16384" width="11.42578125" style="2"/>
  </cols>
  <sheetData>
    <row r="1" spans="1:247" ht="12.75" customHeight="1" x14ac:dyDescent="0.25">
      <c r="B1" s="271"/>
      <c r="C1" s="272"/>
      <c r="D1" s="277" t="s">
        <v>0</v>
      </c>
      <c r="E1" s="278"/>
      <c r="F1" s="278"/>
      <c r="G1" s="279"/>
      <c r="H1" s="44"/>
      <c r="I1" s="262" t="s">
        <v>268</v>
      </c>
      <c r="J1" s="263"/>
      <c r="K1" s="263"/>
      <c r="L1" s="264"/>
    </row>
    <row r="2" spans="1:247" ht="12.75" customHeight="1" x14ac:dyDescent="0.25">
      <c r="B2" s="273"/>
      <c r="C2" s="274"/>
      <c r="D2" s="280"/>
      <c r="E2" s="281"/>
      <c r="F2" s="281"/>
      <c r="G2" s="282"/>
      <c r="H2" s="44"/>
      <c r="I2" s="265"/>
      <c r="J2" s="266"/>
      <c r="K2" s="266"/>
      <c r="L2" s="267"/>
    </row>
    <row r="3" spans="1:247" ht="12.75" customHeight="1" x14ac:dyDescent="0.25">
      <c r="B3" s="275"/>
      <c r="C3" s="276"/>
      <c r="D3" s="283"/>
      <c r="E3" s="284"/>
      <c r="F3" s="284"/>
      <c r="G3" s="285"/>
      <c r="H3" s="44"/>
      <c r="I3" s="265"/>
      <c r="J3" s="266"/>
      <c r="K3" s="266"/>
      <c r="L3" s="267"/>
    </row>
    <row r="4" spans="1:247" ht="12.75" customHeight="1" x14ac:dyDescent="0.25">
      <c r="B4" s="307" t="s">
        <v>1</v>
      </c>
      <c r="C4" s="308"/>
      <c r="D4" s="311" t="s">
        <v>2</v>
      </c>
      <c r="E4" s="1" t="s">
        <v>3</v>
      </c>
      <c r="F4" s="313">
        <v>44586</v>
      </c>
      <c r="G4" s="314"/>
      <c r="H4" s="44"/>
      <c r="I4" s="265"/>
      <c r="J4" s="266"/>
      <c r="K4" s="266"/>
      <c r="L4" s="267"/>
    </row>
    <row r="5" spans="1:247" ht="18" customHeight="1" x14ac:dyDescent="0.25">
      <c r="B5" s="309"/>
      <c r="C5" s="310"/>
      <c r="D5" s="312"/>
      <c r="E5" s="1" t="s">
        <v>4</v>
      </c>
      <c r="F5" s="315" t="s">
        <v>116</v>
      </c>
      <c r="G5" s="316"/>
      <c r="H5" s="44"/>
      <c r="I5" s="265"/>
      <c r="J5" s="266"/>
      <c r="K5" s="266"/>
      <c r="L5" s="267"/>
    </row>
    <row r="6" spans="1:247" ht="20.25" customHeight="1" x14ac:dyDescent="0.25">
      <c r="B6" s="307" t="s">
        <v>5</v>
      </c>
      <c r="C6" s="308"/>
      <c r="D6" s="317" t="s">
        <v>6</v>
      </c>
      <c r="E6" s="1" t="s">
        <v>7</v>
      </c>
      <c r="F6" s="315"/>
      <c r="G6" s="316"/>
      <c r="H6" s="44"/>
      <c r="I6" s="265"/>
      <c r="J6" s="266"/>
      <c r="K6" s="266"/>
      <c r="L6" s="267"/>
    </row>
    <row r="7" spans="1:247" ht="13.5" customHeight="1" x14ac:dyDescent="0.25">
      <c r="B7" s="309"/>
      <c r="C7" s="310"/>
      <c r="D7" s="318"/>
      <c r="E7" s="319" t="s">
        <v>117</v>
      </c>
      <c r="F7" s="320"/>
      <c r="G7" s="321"/>
      <c r="H7" s="44"/>
      <c r="I7" s="268"/>
      <c r="J7" s="269"/>
      <c r="K7" s="269"/>
      <c r="L7" s="270"/>
    </row>
    <row r="8" spans="1:247" ht="13.5" customHeight="1" thickBot="1" x14ac:dyDescent="0.3"/>
    <row r="9" spans="1:247" ht="19.5" thickBot="1" x14ac:dyDescent="0.3">
      <c r="B9" s="329" t="s">
        <v>8</v>
      </c>
      <c r="C9" s="330"/>
      <c r="D9" s="330"/>
      <c r="E9" s="330"/>
      <c r="F9" s="330"/>
      <c r="G9" s="331"/>
      <c r="H9" s="4"/>
      <c r="I9" s="324" t="s">
        <v>269</v>
      </c>
      <c r="J9" s="325"/>
      <c r="K9" s="325"/>
      <c r="L9" s="326"/>
    </row>
    <row r="10" spans="1:247" ht="15.75" customHeight="1" thickBot="1" x14ac:dyDescent="0.3">
      <c r="B10" s="60" t="s">
        <v>9</v>
      </c>
      <c r="C10" s="327" t="s">
        <v>10</v>
      </c>
      <c r="D10" s="327"/>
      <c r="E10" s="327"/>
      <c r="F10" s="327"/>
      <c r="G10" s="328"/>
      <c r="H10" s="45"/>
      <c r="I10" s="256" t="s">
        <v>270</v>
      </c>
      <c r="J10" s="257"/>
      <c r="K10" s="258"/>
      <c r="L10" s="87" t="s">
        <v>210</v>
      </c>
    </row>
    <row r="11" spans="1:247" ht="24.75" thickBot="1" x14ac:dyDescent="0.3">
      <c r="B11" s="61" t="s">
        <v>11</v>
      </c>
      <c r="C11" s="286" t="s">
        <v>12</v>
      </c>
      <c r="D11" s="286"/>
      <c r="E11" s="55" t="s">
        <v>13</v>
      </c>
      <c r="F11" s="54" t="s">
        <v>14</v>
      </c>
      <c r="G11" s="62" t="s">
        <v>15</v>
      </c>
      <c r="H11" s="45"/>
      <c r="I11" s="77" t="s">
        <v>211</v>
      </c>
      <c r="J11" s="78" t="s">
        <v>212</v>
      </c>
      <c r="K11" s="78" t="s">
        <v>213</v>
      </c>
      <c r="L11" s="88"/>
    </row>
    <row r="12" spans="1:247" s="47" customFormat="1" ht="13.5" customHeight="1" x14ac:dyDescent="0.25">
      <c r="A12" s="2"/>
      <c r="B12" s="63" t="s">
        <v>16</v>
      </c>
      <c r="C12" s="57">
        <v>1</v>
      </c>
      <c r="D12" s="259" t="s">
        <v>160</v>
      </c>
      <c r="E12" s="259"/>
      <c r="F12" s="259"/>
      <c r="G12" s="260"/>
      <c r="H12" s="46"/>
      <c r="I12" s="79">
        <f>SUM(I13:I14)</f>
        <v>1</v>
      </c>
      <c r="J12" s="79">
        <f>SUM(J13:J14)</f>
        <v>1</v>
      </c>
      <c r="K12" s="80">
        <f>J12/I12</f>
        <v>1</v>
      </c>
      <c r="L12" s="81"/>
      <c r="M12" s="2"/>
      <c r="N12" s="2"/>
      <c r="O12" s="93"/>
      <c r="P12" s="94"/>
      <c r="Q12" s="94"/>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row>
    <row r="13" spans="1:247" ht="24" customHeight="1" x14ac:dyDescent="0.25">
      <c r="B13" s="333" t="s">
        <v>17</v>
      </c>
      <c r="C13" s="55" t="s">
        <v>18</v>
      </c>
      <c r="D13" s="32" t="s">
        <v>307</v>
      </c>
      <c r="E13" s="8" t="s">
        <v>22</v>
      </c>
      <c r="F13" s="8" t="s">
        <v>140</v>
      </c>
      <c r="G13" s="115" t="s">
        <v>278</v>
      </c>
      <c r="H13" s="46"/>
      <c r="I13" s="91">
        <v>0</v>
      </c>
      <c r="J13" s="91">
        <v>0</v>
      </c>
      <c r="K13" s="101">
        <v>0</v>
      </c>
      <c r="L13" s="102"/>
      <c r="O13" s="251"/>
      <c r="P13" s="251"/>
      <c r="Q13" s="251"/>
    </row>
    <row r="14" spans="1:247" ht="36" x14ac:dyDescent="0.25">
      <c r="B14" s="334"/>
      <c r="C14" s="55">
        <v>1.2</v>
      </c>
      <c r="D14" s="31" t="s">
        <v>309</v>
      </c>
      <c r="E14" s="8" t="s">
        <v>133</v>
      </c>
      <c r="F14" s="8" t="s">
        <v>141</v>
      </c>
      <c r="G14" s="115" t="s">
        <v>283</v>
      </c>
      <c r="H14" s="46"/>
      <c r="I14" s="82">
        <v>1</v>
      </c>
      <c r="J14" s="89">
        <v>1</v>
      </c>
      <c r="K14" s="83">
        <f t="shared" ref="K14:K21" si="0">J14/I14</f>
        <v>1</v>
      </c>
      <c r="L14" s="85" t="s">
        <v>260</v>
      </c>
      <c r="O14" s="251"/>
      <c r="P14" s="251"/>
      <c r="Q14" s="251"/>
    </row>
    <row r="15" spans="1:247" ht="24" x14ac:dyDescent="0.25">
      <c r="B15" s="335"/>
      <c r="C15" s="55">
        <v>1.3</v>
      </c>
      <c r="D15" s="31" t="s">
        <v>308</v>
      </c>
      <c r="E15" s="8" t="s">
        <v>25</v>
      </c>
      <c r="F15" s="8" t="s">
        <v>140</v>
      </c>
      <c r="G15" s="115" t="s">
        <v>283</v>
      </c>
      <c r="H15" s="46"/>
      <c r="I15" s="108"/>
      <c r="J15" s="109"/>
      <c r="K15" s="110"/>
      <c r="L15" s="86"/>
      <c r="O15" s="105"/>
      <c r="P15" s="105"/>
      <c r="Q15" s="105"/>
    </row>
    <row r="16" spans="1:247" s="47" customFormat="1" ht="13.5" customHeight="1" x14ac:dyDescent="0.25">
      <c r="A16" s="2"/>
      <c r="B16" s="63" t="s">
        <v>26</v>
      </c>
      <c r="C16" s="57">
        <v>2</v>
      </c>
      <c r="D16" s="259" t="s">
        <v>27</v>
      </c>
      <c r="E16" s="259"/>
      <c r="F16" s="259"/>
      <c r="G16" s="260"/>
      <c r="H16" s="46"/>
      <c r="I16" s="79">
        <f>SUM(I17:I18)</f>
        <v>2</v>
      </c>
      <c r="J16" s="79">
        <f>SUM(J17:J18)</f>
        <v>2</v>
      </c>
      <c r="K16" s="80">
        <f>J16/I16</f>
        <v>1</v>
      </c>
      <c r="L16" s="86"/>
      <c r="M16" s="2"/>
      <c r="N16" s="2"/>
      <c r="O16" s="251"/>
      <c r="P16" s="251"/>
      <c r="Q16" s="251"/>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row>
    <row r="17" spans="1:247" ht="36.75" customHeight="1" x14ac:dyDescent="0.25">
      <c r="B17" s="333" t="s">
        <v>28</v>
      </c>
      <c r="C17" s="55">
        <v>2.1</v>
      </c>
      <c r="D17" s="31" t="s">
        <v>136</v>
      </c>
      <c r="E17" s="8" t="s">
        <v>29</v>
      </c>
      <c r="F17" s="8" t="s">
        <v>142</v>
      </c>
      <c r="G17" s="306" t="s">
        <v>299</v>
      </c>
      <c r="H17" s="46"/>
      <c r="I17" s="82">
        <v>1</v>
      </c>
      <c r="J17" s="89">
        <v>1</v>
      </c>
      <c r="K17" s="83">
        <f t="shared" si="0"/>
        <v>1</v>
      </c>
      <c r="L17" s="90" t="s">
        <v>261</v>
      </c>
      <c r="O17" s="261"/>
      <c r="P17" s="261"/>
      <c r="Q17" s="261"/>
    </row>
    <row r="18" spans="1:247" ht="39.75" customHeight="1" x14ac:dyDescent="0.25">
      <c r="B18" s="334"/>
      <c r="C18" s="55">
        <v>2.2000000000000002</v>
      </c>
      <c r="D18" s="32" t="s">
        <v>137</v>
      </c>
      <c r="E18" s="8" t="s">
        <v>30</v>
      </c>
      <c r="F18" s="8" t="s">
        <v>19</v>
      </c>
      <c r="G18" s="306"/>
      <c r="H18" s="46"/>
      <c r="I18" s="82">
        <v>1</v>
      </c>
      <c r="J18" s="89">
        <v>1</v>
      </c>
      <c r="K18" s="83">
        <f t="shared" si="0"/>
        <v>1</v>
      </c>
      <c r="L18" s="84" t="s">
        <v>262</v>
      </c>
      <c r="O18" s="251"/>
      <c r="P18" s="251"/>
      <c r="Q18" s="251"/>
    </row>
    <row r="19" spans="1:247" ht="39.75" customHeight="1" x14ac:dyDescent="0.25">
      <c r="B19" s="335"/>
      <c r="C19" s="55">
        <v>2.2999999999999998</v>
      </c>
      <c r="D19" s="111" t="s">
        <v>300</v>
      </c>
      <c r="E19" s="8" t="s">
        <v>301</v>
      </c>
      <c r="F19" s="8" t="s">
        <v>19</v>
      </c>
      <c r="G19" s="21" t="s">
        <v>302</v>
      </c>
      <c r="H19" s="46"/>
      <c r="I19" s="108"/>
      <c r="J19" s="109"/>
      <c r="K19" s="110"/>
      <c r="L19" s="86"/>
      <c r="O19" s="105"/>
      <c r="P19" s="105"/>
      <c r="Q19" s="105"/>
    </row>
    <row r="20" spans="1:247" s="47" customFormat="1" ht="13.5" customHeight="1" x14ac:dyDescent="0.25">
      <c r="A20" s="2"/>
      <c r="B20" s="63" t="s">
        <v>31</v>
      </c>
      <c r="C20" s="57">
        <v>3</v>
      </c>
      <c r="D20" s="259" t="s">
        <v>32</v>
      </c>
      <c r="E20" s="259"/>
      <c r="F20" s="259"/>
      <c r="G20" s="260"/>
      <c r="H20" s="46"/>
      <c r="I20" s="79">
        <f>SUM(I21:I22)</f>
        <v>1</v>
      </c>
      <c r="J20" s="79">
        <f>SUM(J21:J22)</f>
        <v>1</v>
      </c>
      <c r="K20" s="80">
        <f>J20/I20</f>
        <v>1</v>
      </c>
      <c r="L20" s="86"/>
      <c r="M20" s="2"/>
      <c r="N20" s="2"/>
      <c r="O20" s="251"/>
      <c r="P20" s="251"/>
      <c r="Q20" s="251"/>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c r="DG20" s="2"/>
      <c r="DH20" s="2"/>
      <c r="DI20" s="2"/>
      <c r="DJ20" s="2"/>
      <c r="DK20" s="2"/>
      <c r="DL20" s="2"/>
      <c r="DM20" s="2"/>
      <c r="DN20" s="2"/>
      <c r="DO20" s="2"/>
      <c r="DP20" s="2"/>
      <c r="DQ20" s="2"/>
      <c r="DR20" s="2"/>
      <c r="DS20" s="2"/>
      <c r="DT20" s="2"/>
      <c r="DU20" s="2"/>
      <c r="DV20" s="2"/>
      <c r="DW20" s="2"/>
      <c r="DX20" s="2"/>
      <c r="DY20" s="2"/>
      <c r="DZ20" s="2"/>
      <c r="EA20" s="2"/>
      <c r="EB20" s="2"/>
      <c r="EC20" s="2"/>
      <c r="ED20" s="2"/>
      <c r="EE20" s="2"/>
      <c r="EF20" s="2"/>
      <c r="EG20" s="2"/>
      <c r="EH20" s="2"/>
      <c r="EI20" s="2"/>
      <c r="EJ20" s="2"/>
      <c r="EK20" s="2"/>
      <c r="EL20" s="2"/>
      <c r="EM20" s="2"/>
      <c r="EN20" s="2"/>
      <c r="EO20" s="2"/>
      <c r="EP20" s="2"/>
      <c r="EQ20" s="2"/>
      <c r="ER20" s="2"/>
      <c r="ES20" s="2"/>
      <c r="ET20" s="2"/>
      <c r="EU20" s="2"/>
      <c r="EV20" s="2"/>
      <c r="EW20" s="2"/>
      <c r="EX20" s="2"/>
      <c r="EY20" s="2"/>
      <c r="EZ20" s="2"/>
      <c r="FA20" s="2"/>
      <c r="FB20" s="2"/>
      <c r="FC20" s="2"/>
      <c r="FD20" s="2"/>
      <c r="FE20" s="2"/>
      <c r="FF20" s="2"/>
      <c r="FG20" s="2"/>
      <c r="FH20" s="2"/>
      <c r="FI20" s="2"/>
      <c r="FJ20" s="2"/>
      <c r="FK20" s="2"/>
      <c r="FL20" s="2"/>
      <c r="FM20" s="2"/>
      <c r="FN20" s="2"/>
      <c r="FO20" s="2"/>
      <c r="FP20" s="2"/>
      <c r="FQ20" s="2"/>
      <c r="FR20" s="2"/>
      <c r="FS20" s="2"/>
      <c r="FT20" s="2"/>
      <c r="FU20" s="2"/>
      <c r="FV20" s="2"/>
      <c r="FW20" s="2"/>
      <c r="FX20" s="2"/>
      <c r="FY20" s="2"/>
      <c r="FZ20" s="2"/>
      <c r="GA20" s="2"/>
      <c r="GB20" s="2"/>
      <c r="GC20" s="2"/>
      <c r="GD20" s="2"/>
      <c r="GE20" s="2"/>
      <c r="GF20" s="2"/>
      <c r="GG20" s="2"/>
      <c r="GH20" s="2"/>
      <c r="GI20" s="2"/>
      <c r="GJ20" s="2"/>
      <c r="GK20" s="2"/>
      <c r="GL20" s="2"/>
      <c r="GM20" s="2"/>
      <c r="GN20" s="2"/>
      <c r="GO20" s="2"/>
      <c r="GP20" s="2"/>
      <c r="GQ20" s="2"/>
      <c r="GR20" s="2"/>
      <c r="GS20" s="2"/>
      <c r="GT20" s="2"/>
      <c r="GU20" s="2"/>
      <c r="GV20" s="2"/>
      <c r="GW20" s="2"/>
      <c r="GX20" s="2"/>
      <c r="GY20" s="2"/>
      <c r="GZ20" s="2"/>
      <c r="HA20" s="2"/>
      <c r="HB20" s="2"/>
      <c r="HC20" s="2"/>
      <c r="HD20" s="2"/>
      <c r="HE20" s="2"/>
      <c r="HF20" s="2"/>
      <c r="HG20" s="2"/>
      <c r="HH20" s="2"/>
      <c r="HI20" s="2"/>
      <c r="HJ20" s="2"/>
      <c r="HK20" s="2"/>
      <c r="HL20" s="2"/>
      <c r="HM20" s="2"/>
      <c r="HN20" s="2"/>
      <c r="HO20" s="2"/>
      <c r="HP20" s="2"/>
      <c r="HQ20" s="2"/>
      <c r="HR20" s="2"/>
      <c r="HS20" s="2"/>
      <c r="HT20" s="2"/>
      <c r="HU20" s="2"/>
      <c r="HV20" s="2"/>
      <c r="HW20" s="2"/>
      <c r="HX20" s="2"/>
      <c r="HY20" s="2"/>
      <c r="HZ20" s="2"/>
      <c r="IA20" s="2"/>
      <c r="IB20" s="2"/>
      <c r="IC20" s="2"/>
      <c r="ID20" s="2"/>
      <c r="IE20" s="2"/>
      <c r="IF20" s="2"/>
      <c r="IG20" s="2"/>
      <c r="IH20" s="2"/>
      <c r="II20" s="2"/>
      <c r="IJ20" s="2"/>
      <c r="IK20" s="2"/>
      <c r="IL20" s="2"/>
      <c r="IM20" s="2"/>
    </row>
    <row r="21" spans="1:247" s="47" customFormat="1" ht="24" x14ac:dyDescent="0.25">
      <c r="A21" s="2"/>
      <c r="B21" s="254" t="s">
        <v>33</v>
      </c>
      <c r="C21" s="55">
        <v>3.1</v>
      </c>
      <c r="D21" s="31" t="s">
        <v>303</v>
      </c>
      <c r="E21" s="8" t="s">
        <v>129</v>
      </c>
      <c r="F21" s="8" t="s">
        <v>111</v>
      </c>
      <c r="G21" s="52" t="s">
        <v>299</v>
      </c>
      <c r="H21" s="46"/>
      <c r="I21" s="82">
        <v>1</v>
      </c>
      <c r="J21" s="89">
        <v>1</v>
      </c>
      <c r="K21" s="83">
        <f t="shared" si="0"/>
        <v>1</v>
      </c>
      <c r="L21" s="84" t="s">
        <v>241</v>
      </c>
      <c r="M21" s="2"/>
      <c r="N21" s="2"/>
      <c r="O21" s="251"/>
      <c r="P21" s="251"/>
      <c r="Q21" s="251"/>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c r="DG21" s="2"/>
      <c r="DH21" s="2"/>
      <c r="DI21" s="2"/>
      <c r="DJ21" s="2"/>
      <c r="DK21" s="2"/>
      <c r="DL21" s="2"/>
      <c r="DM21" s="2"/>
      <c r="DN21" s="2"/>
      <c r="DO21" s="2"/>
      <c r="DP21" s="2"/>
      <c r="DQ21" s="2"/>
      <c r="DR21" s="2"/>
      <c r="DS21" s="2"/>
      <c r="DT21" s="2"/>
      <c r="DU21" s="2"/>
      <c r="DV21" s="2"/>
      <c r="DW21" s="2"/>
      <c r="DX21" s="2"/>
      <c r="DY21" s="2"/>
      <c r="DZ21" s="2"/>
      <c r="EA21" s="2"/>
      <c r="EB21" s="2"/>
      <c r="EC21" s="2"/>
      <c r="ED21" s="2"/>
      <c r="EE21" s="2"/>
      <c r="EF21" s="2"/>
      <c r="EG21" s="2"/>
      <c r="EH21" s="2"/>
      <c r="EI21" s="2"/>
      <c r="EJ21" s="2"/>
      <c r="EK21" s="2"/>
      <c r="EL21" s="2"/>
      <c r="EM21" s="2"/>
      <c r="EN21" s="2"/>
      <c r="EO21" s="2"/>
      <c r="EP21" s="2"/>
      <c r="EQ21" s="2"/>
      <c r="ER21" s="2"/>
      <c r="ES21" s="2"/>
      <c r="ET21" s="2"/>
      <c r="EU21" s="2"/>
      <c r="EV21" s="2"/>
      <c r="EW21" s="2"/>
      <c r="EX21" s="2"/>
      <c r="EY21" s="2"/>
      <c r="EZ21" s="2"/>
      <c r="FA21" s="2"/>
      <c r="FB21" s="2"/>
      <c r="FC21" s="2"/>
      <c r="FD21" s="2"/>
      <c r="FE21" s="2"/>
      <c r="FF21" s="2"/>
      <c r="FG21" s="2"/>
      <c r="FH21" s="2"/>
      <c r="FI21" s="2"/>
      <c r="FJ21" s="2"/>
      <c r="FK21" s="2"/>
      <c r="FL21" s="2"/>
      <c r="FM21" s="2"/>
      <c r="FN21" s="2"/>
      <c r="FO21" s="2"/>
      <c r="FP21" s="2"/>
      <c r="FQ21" s="2"/>
      <c r="FR21" s="2"/>
      <c r="FS21" s="2"/>
      <c r="FT21" s="2"/>
      <c r="FU21" s="2"/>
      <c r="FV21" s="2"/>
      <c r="FW21" s="2"/>
      <c r="FX21" s="2"/>
      <c r="FY21" s="2"/>
      <c r="FZ21" s="2"/>
      <c r="GA21" s="2"/>
      <c r="GB21" s="2"/>
      <c r="GC21" s="2"/>
      <c r="GD21" s="2"/>
      <c r="GE21" s="2"/>
      <c r="GF21" s="2"/>
      <c r="GG21" s="2"/>
      <c r="GH21" s="2"/>
      <c r="GI21" s="2"/>
      <c r="GJ21" s="2"/>
      <c r="GK21" s="2"/>
      <c r="GL21" s="2"/>
      <c r="GM21" s="2"/>
      <c r="GN21" s="2"/>
      <c r="GO21" s="2"/>
      <c r="GP21" s="2"/>
      <c r="GQ21" s="2"/>
      <c r="GR21" s="2"/>
      <c r="GS21" s="2"/>
      <c r="GT21" s="2"/>
      <c r="GU21" s="2"/>
      <c r="GV21" s="2"/>
      <c r="GW21" s="2"/>
      <c r="GX21" s="2"/>
      <c r="GY21" s="2"/>
      <c r="GZ21" s="2"/>
      <c r="HA21" s="2"/>
      <c r="HB21" s="2"/>
      <c r="HC21" s="2"/>
      <c r="HD21" s="2"/>
      <c r="HE21" s="2"/>
      <c r="HF21" s="2"/>
      <c r="HG21" s="2"/>
      <c r="HH21" s="2"/>
      <c r="HI21" s="2"/>
      <c r="HJ21" s="2"/>
      <c r="HK21" s="2"/>
      <c r="HL21" s="2"/>
      <c r="HM21" s="2"/>
      <c r="HN21" s="2"/>
      <c r="HO21" s="2"/>
      <c r="HP21" s="2"/>
      <c r="HQ21" s="2"/>
      <c r="HR21" s="2"/>
      <c r="HS21" s="2"/>
      <c r="HT21" s="2"/>
      <c r="HU21" s="2"/>
      <c r="HV21" s="2"/>
      <c r="HW21" s="2"/>
      <c r="HX21" s="2"/>
      <c r="HY21" s="2"/>
      <c r="HZ21" s="2"/>
      <c r="IA21" s="2"/>
      <c r="IB21" s="2"/>
      <c r="IC21" s="2"/>
      <c r="ID21" s="2"/>
      <c r="IE21" s="2"/>
      <c r="IF21" s="2"/>
      <c r="IG21" s="2"/>
      <c r="IH21" s="2"/>
      <c r="II21" s="2"/>
      <c r="IJ21" s="2"/>
      <c r="IK21" s="2"/>
      <c r="IL21" s="2"/>
      <c r="IM21" s="2"/>
    </row>
    <row r="22" spans="1:247" ht="24" x14ac:dyDescent="0.25">
      <c r="B22" s="254"/>
      <c r="C22" s="51">
        <v>3.2</v>
      </c>
      <c r="D22" s="32" t="s">
        <v>161</v>
      </c>
      <c r="E22" s="10" t="s">
        <v>162</v>
      </c>
      <c r="F22" s="10" t="s">
        <v>19</v>
      </c>
      <c r="G22" s="52" t="s">
        <v>281</v>
      </c>
      <c r="H22" s="46"/>
      <c r="I22" s="82"/>
      <c r="J22" s="91"/>
      <c r="K22" s="83"/>
      <c r="L22" s="86"/>
      <c r="O22" s="251"/>
      <c r="P22" s="251"/>
      <c r="Q22" s="251"/>
    </row>
    <row r="23" spans="1:247" ht="12" customHeight="1" x14ac:dyDescent="0.25">
      <c r="B23" s="63" t="s">
        <v>34</v>
      </c>
      <c r="C23" s="57">
        <v>4</v>
      </c>
      <c r="D23" s="259" t="s">
        <v>35</v>
      </c>
      <c r="E23" s="259"/>
      <c r="F23" s="259"/>
      <c r="G23" s="260"/>
      <c r="H23" s="46"/>
      <c r="I23" s="79">
        <f>SUM(I24)</f>
        <v>1</v>
      </c>
      <c r="J23" s="79">
        <f>SUM(J24)</f>
        <v>1</v>
      </c>
      <c r="K23" s="80">
        <f>J23/I23</f>
        <v>1</v>
      </c>
      <c r="L23" s="84"/>
      <c r="O23" s="251"/>
      <c r="P23" s="251"/>
      <c r="Q23" s="251"/>
    </row>
    <row r="24" spans="1:247" ht="43.5" customHeight="1" x14ac:dyDescent="0.25">
      <c r="B24" s="65" t="s">
        <v>163</v>
      </c>
      <c r="C24" s="55">
        <v>4.0999999999999996</v>
      </c>
      <c r="D24" s="107" t="s">
        <v>164</v>
      </c>
      <c r="E24" s="113" t="s">
        <v>165</v>
      </c>
      <c r="F24" s="8" t="s">
        <v>19</v>
      </c>
      <c r="G24" s="21" t="s">
        <v>279</v>
      </c>
      <c r="H24" s="46"/>
      <c r="I24" s="82">
        <v>1</v>
      </c>
      <c r="J24" s="89">
        <v>1</v>
      </c>
      <c r="K24" s="83">
        <f>J24/I24</f>
        <v>1</v>
      </c>
      <c r="L24" s="86" t="s">
        <v>214</v>
      </c>
      <c r="O24" s="251"/>
      <c r="P24" s="251"/>
      <c r="Q24" s="251"/>
    </row>
    <row r="25" spans="1:247" ht="13.5" customHeight="1" x14ac:dyDescent="0.25">
      <c r="B25" s="63" t="s">
        <v>36</v>
      </c>
      <c r="C25" s="57">
        <v>5</v>
      </c>
      <c r="D25" s="259" t="s">
        <v>37</v>
      </c>
      <c r="E25" s="259"/>
      <c r="F25" s="259"/>
      <c r="G25" s="260"/>
      <c r="H25" s="46"/>
      <c r="I25" s="79">
        <f>SUM(I26)</f>
        <v>1</v>
      </c>
      <c r="J25" s="79">
        <f>SUM(J26)</f>
        <v>1</v>
      </c>
      <c r="K25" s="80">
        <f>J25/I25</f>
        <v>1</v>
      </c>
      <c r="L25" s="84"/>
      <c r="O25" s="251"/>
      <c r="P25" s="251"/>
      <c r="Q25" s="251"/>
    </row>
    <row r="26" spans="1:247" ht="56.25" customHeight="1" thickBot="1" x14ac:dyDescent="0.3">
      <c r="B26" s="66" t="s">
        <v>38</v>
      </c>
      <c r="C26" s="67">
        <v>5.0999999999999996</v>
      </c>
      <c r="D26" s="114" t="s">
        <v>304</v>
      </c>
      <c r="E26" s="11" t="s">
        <v>306</v>
      </c>
      <c r="F26" s="112" t="s">
        <v>305</v>
      </c>
      <c r="G26" s="50" t="s">
        <v>279</v>
      </c>
      <c r="H26" s="46"/>
      <c r="I26" s="82">
        <v>1</v>
      </c>
      <c r="J26" s="89">
        <v>1</v>
      </c>
      <c r="K26" s="83">
        <f>J26/I26</f>
        <v>1</v>
      </c>
      <c r="L26" s="86" t="s">
        <v>263</v>
      </c>
      <c r="O26" s="251"/>
      <c r="P26" s="251"/>
      <c r="Q26" s="251"/>
    </row>
    <row r="27" spans="1:247" ht="15.75" thickBot="1" x14ac:dyDescent="0.3">
      <c r="B27" s="19"/>
      <c r="C27" s="19"/>
      <c r="D27" s="34"/>
      <c r="E27" s="35"/>
      <c r="F27" s="19"/>
      <c r="I27"/>
      <c r="J27"/>
      <c r="K27"/>
      <c r="L27"/>
      <c r="O27" s="251"/>
      <c r="P27" s="251"/>
      <c r="Q27" s="251"/>
    </row>
    <row r="28" spans="1:247" ht="13.5" customHeight="1" thickBot="1" x14ac:dyDescent="0.3">
      <c r="B28" s="69" t="s">
        <v>39</v>
      </c>
      <c r="C28" s="287" t="s">
        <v>40</v>
      </c>
      <c r="D28" s="287"/>
      <c r="E28" s="287"/>
      <c r="F28" s="287"/>
      <c r="G28" s="288"/>
      <c r="I28" s="256" t="s">
        <v>270</v>
      </c>
      <c r="J28" s="257"/>
      <c r="K28" s="258"/>
      <c r="L28" s="87" t="s">
        <v>210</v>
      </c>
      <c r="O28" s="251"/>
      <c r="P28" s="251"/>
      <c r="Q28" s="251"/>
    </row>
    <row r="29" spans="1:247" ht="51" customHeight="1" thickBot="1" x14ac:dyDescent="0.3">
      <c r="B29" s="61" t="s">
        <v>11</v>
      </c>
      <c r="C29" s="286" t="s">
        <v>12</v>
      </c>
      <c r="D29" s="286"/>
      <c r="E29" s="55" t="s">
        <v>13</v>
      </c>
      <c r="F29" s="54" t="s">
        <v>14</v>
      </c>
      <c r="G29" s="62" t="s">
        <v>15</v>
      </c>
      <c r="I29" s="77" t="s">
        <v>211</v>
      </c>
      <c r="J29" s="78" t="s">
        <v>212</v>
      </c>
      <c r="K29" s="78" t="s">
        <v>213</v>
      </c>
      <c r="L29" s="88"/>
      <c r="O29" s="251"/>
      <c r="P29" s="251"/>
      <c r="Q29" s="251"/>
    </row>
    <row r="30" spans="1:247" ht="14.25" customHeight="1" x14ac:dyDescent="0.25">
      <c r="B30" s="63" t="s">
        <v>16</v>
      </c>
      <c r="C30" s="57">
        <v>1</v>
      </c>
      <c r="D30" s="259" t="s">
        <v>41</v>
      </c>
      <c r="E30" s="259"/>
      <c r="F30" s="259"/>
      <c r="G30" s="260"/>
      <c r="I30" s="79">
        <f>SUM(I31:I39)</f>
        <v>17</v>
      </c>
      <c r="J30" s="79">
        <f>SUM(J31:J39)</f>
        <v>17</v>
      </c>
      <c r="K30" s="80">
        <f>J30/I30</f>
        <v>1</v>
      </c>
      <c r="L30" s="81"/>
      <c r="O30" s="251"/>
      <c r="P30" s="251"/>
      <c r="Q30" s="251"/>
    </row>
    <row r="31" spans="1:247" ht="38.25" customHeight="1" x14ac:dyDescent="0.25">
      <c r="B31" s="254" t="s">
        <v>42</v>
      </c>
      <c r="C31" s="68" t="s">
        <v>18</v>
      </c>
      <c r="D31" s="32" t="s">
        <v>166</v>
      </c>
      <c r="E31" s="10" t="s">
        <v>174</v>
      </c>
      <c r="F31" s="10" t="s">
        <v>75</v>
      </c>
      <c r="G31" s="72" t="s">
        <v>207</v>
      </c>
      <c r="I31" s="82">
        <v>4</v>
      </c>
      <c r="J31" s="89">
        <v>4</v>
      </c>
      <c r="K31" s="83">
        <f>J31/I31</f>
        <v>1</v>
      </c>
      <c r="L31" s="84" t="s">
        <v>271</v>
      </c>
      <c r="O31" s="251"/>
      <c r="P31" s="251"/>
      <c r="Q31" s="251"/>
    </row>
    <row r="32" spans="1:247" ht="36.75" customHeight="1" x14ac:dyDescent="0.25">
      <c r="B32" s="254"/>
      <c r="C32" s="68" t="s">
        <v>20</v>
      </c>
      <c r="D32" s="32" t="s">
        <v>167</v>
      </c>
      <c r="E32" s="10" t="s">
        <v>175</v>
      </c>
      <c r="F32" s="10" t="s">
        <v>75</v>
      </c>
      <c r="G32" s="72" t="s">
        <v>207</v>
      </c>
      <c r="I32" s="82">
        <v>6</v>
      </c>
      <c r="J32" s="89">
        <v>6</v>
      </c>
      <c r="K32" s="83">
        <f>J32/I32</f>
        <v>1</v>
      </c>
      <c r="L32" s="84" t="s">
        <v>271</v>
      </c>
      <c r="O32" s="251"/>
      <c r="P32" s="251"/>
      <c r="Q32" s="251"/>
    </row>
    <row r="33" spans="2:17" ht="32.25" customHeight="1" x14ac:dyDescent="0.25">
      <c r="B33" s="254"/>
      <c r="C33" s="106" t="s">
        <v>23</v>
      </c>
      <c r="D33" s="96" t="s">
        <v>171</v>
      </c>
      <c r="E33" s="10" t="s">
        <v>173</v>
      </c>
      <c r="F33" s="10" t="s">
        <v>172</v>
      </c>
      <c r="G33" s="98" t="s">
        <v>281</v>
      </c>
      <c r="I33" s="82">
        <v>1</v>
      </c>
      <c r="J33" s="89">
        <v>1</v>
      </c>
      <c r="K33" s="83">
        <f>J33/I33</f>
        <v>1</v>
      </c>
      <c r="L33" s="84" t="s">
        <v>215</v>
      </c>
      <c r="O33" s="251"/>
      <c r="P33" s="251"/>
      <c r="Q33" s="251"/>
    </row>
    <row r="34" spans="2:17" ht="42" customHeight="1" x14ac:dyDescent="0.25">
      <c r="B34" s="254"/>
      <c r="C34" s="68" t="s">
        <v>24</v>
      </c>
      <c r="D34" s="73" t="s">
        <v>178</v>
      </c>
      <c r="E34" s="10" t="s">
        <v>197</v>
      </c>
      <c r="F34" s="10" t="s">
        <v>19</v>
      </c>
      <c r="G34" s="52" t="s">
        <v>283</v>
      </c>
      <c r="I34" s="82">
        <v>1</v>
      </c>
      <c r="J34" s="89">
        <v>1</v>
      </c>
      <c r="K34" s="83">
        <f>J34/I34</f>
        <v>1</v>
      </c>
      <c r="L34" s="84" t="s">
        <v>217</v>
      </c>
      <c r="O34" s="252"/>
      <c r="P34" s="252"/>
      <c r="Q34" s="252"/>
    </row>
    <row r="35" spans="2:17" ht="48" x14ac:dyDescent="0.25">
      <c r="B35" s="254"/>
      <c r="C35" s="68" t="s">
        <v>168</v>
      </c>
      <c r="D35" s="32" t="s">
        <v>179</v>
      </c>
      <c r="E35" s="10" t="s">
        <v>43</v>
      </c>
      <c r="F35" s="10" t="s">
        <v>44</v>
      </c>
      <c r="G35" s="52" t="s">
        <v>284</v>
      </c>
      <c r="I35" s="82">
        <v>1</v>
      </c>
      <c r="J35" s="89">
        <v>1</v>
      </c>
      <c r="K35" s="83">
        <v>0</v>
      </c>
      <c r="L35" s="84" t="s">
        <v>244</v>
      </c>
      <c r="O35" s="252"/>
      <c r="P35" s="252"/>
      <c r="Q35" s="252"/>
    </row>
    <row r="36" spans="2:17" ht="48" customHeight="1" x14ac:dyDescent="0.25">
      <c r="B36" s="254"/>
      <c r="C36" s="68" t="s">
        <v>169</v>
      </c>
      <c r="D36" s="31" t="s">
        <v>46</v>
      </c>
      <c r="E36" s="10" t="s">
        <v>47</v>
      </c>
      <c r="F36" s="10" t="s">
        <v>44</v>
      </c>
      <c r="G36" s="52" t="s">
        <v>284</v>
      </c>
      <c r="I36" s="82">
        <v>1</v>
      </c>
      <c r="J36" s="89">
        <v>1</v>
      </c>
      <c r="K36" s="83">
        <v>0</v>
      </c>
      <c r="L36" s="84" t="s">
        <v>245</v>
      </c>
      <c r="O36" s="252"/>
      <c r="P36" s="252"/>
      <c r="Q36" s="252"/>
    </row>
    <row r="37" spans="2:17" ht="51.75" customHeight="1" x14ac:dyDescent="0.25">
      <c r="B37" s="254"/>
      <c r="C37" s="68" t="s">
        <v>170</v>
      </c>
      <c r="D37" s="31" t="s">
        <v>48</v>
      </c>
      <c r="E37" s="10" t="s">
        <v>49</v>
      </c>
      <c r="F37" s="10" t="s">
        <v>50</v>
      </c>
      <c r="G37" s="52" t="s">
        <v>284</v>
      </c>
      <c r="I37" s="82">
        <v>1</v>
      </c>
      <c r="J37" s="89">
        <v>1</v>
      </c>
      <c r="K37" s="83">
        <v>0</v>
      </c>
      <c r="L37" s="84" t="s">
        <v>246</v>
      </c>
      <c r="O37" s="252"/>
      <c r="P37" s="252"/>
      <c r="Q37" s="252"/>
    </row>
    <row r="38" spans="2:17" ht="28.5" customHeight="1" x14ac:dyDescent="0.25">
      <c r="B38" s="254"/>
      <c r="C38" s="68" t="s">
        <v>176</v>
      </c>
      <c r="D38" s="31" t="s">
        <v>145</v>
      </c>
      <c r="E38" s="8" t="s">
        <v>146</v>
      </c>
      <c r="F38" s="10" t="s">
        <v>45</v>
      </c>
      <c r="G38" s="52" t="s">
        <v>284</v>
      </c>
      <c r="I38" s="82">
        <v>1</v>
      </c>
      <c r="J38" s="89">
        <v>1</v>
      </c>
      <c r="K38" s="83">
        <v>0</v>
      </c>
      <c r="L38" s="84" t="s">
        <v>247</v>
      </c>
      <c r="O38" s="252"/>
      <c r="P38" s="252"/>
      <c r="Q38" s="252"/>
    </row>
    <row r="39" spans="2:17" ht="25.5" customHeight="1" x14ac:dyDescent="0.25">
      <c r="B39" s="254"/>
      <c r="C39" s="68" t="s">
        <v>177</v>
      </c>
      <c r="D39" s="31" t="s">
        <v>144</v>
      </c>
      <c r="E39" s="8" t="s">
        <v>158</v>
      </c>
      <c r="F39" s="10" t="s">
        <v>45</v>
      </c>
      <c r="G39" s="21" t="s">
        <v>285</v>
      </c>
      <c r="I39" s="82">
        <v>1</v>
      </c>
      <c r="J39" s="89">
        <v>1</v>
      </c>
      <c r="K39" s="83">
        <v>0</v>
      </c>
      <c r="L39" s="84" t="s">
        <v>248</v>
      </c>
      <c r="O39" s="252"/>
      <c r="P39" s="252"/>
      <c r="Q39" s="252"/>
    </row>
    <row r="40" spans="2:17" x14ac:dyDescent="0.25">
      <c r="B40" s="63" t="s">
        <v>26</v>
      </c>
      <c r="C40" s="57">
        <v>2</v>
      </c>
      <c r="D40" s="259" t="s">
        <v>51</v>
      </c>
      <c r="E40" s="259"/>
      <c r="F40" s="259"/>
      <c r="G40" s="260"/>
      <c r="I40" s="79">
        <f>SUM(I41:I42)</f>
        <v>2</v>
      </c>
      <c r="J40" s="79">
        <f>SUM(J41:J42)</f>
        <v>2</v>
      </c>
      <c r="K40" s="80">
        <f>+J40/I40</f>
        <v>1</v>
      </c>
      <c r="L40" s="81"/>
      <c r="O40" s="251"/>
      <c r="P40" s="251"/>
      <c r="Q40" s="251"/>
    </row>
    <row r="41" spans="2:17" ht="48" x14ac:dyDescent="0.25">
      <c r="B41" s="254" t="s">
        <v>52</v>
      </c>
      <c r="C41" s="68" t="s">
        <v>53</v>
      </c>
      <c r="D41" s="32" t="s">
        <v>54</v>
      </c>
      <c r="E41" s="8" t="s">
        <v>156</v>
      </c>
      <c r="F41" s="10" t="s">
        <v>147</v>
      </c>
      <c r="G41" s="52" t="s">
        <v>286</v>
      </c>
      <c r="I41" s="82">
        <v>1</v>
      </c>
      <c r="J41" s="89">
        <v>1</v>
      </c>
      <c r="K41" s="83">
        <v>1</v>
      </c>
      <c r="L41" s="84" t="s">
        <v>264</v>
      </c>
      <c r="O41" s="251"/>
      <c r="P41" s="251"/>
      <c r="Q41" s="251"/>
    </row>
    <row r="42" spans="2:17" ht="33.75" customHeight="1" x14ac:dyDescent="0.25">
      <c r="B42" s="254"/>
      <c r="C42" s="68" t="s">
        <v>193</v>
      </c>
      <c r="D42" s="32" t="s">
        <v>55</v>
      </c>
      <c r="E42" s="8" t="s">
        <v>56</v>
      </c>
      <c r="F42" s="10" t="s">
        <v>148</v>
      </c>
      <c r="G42" s="21" t="s">
        <v>287</v>
      </c>
      <c r="I42" s="82">
        <v>1</v>
      </c>
      <c r="J42" s="89">
        <v>1</v>
      </c>
      <c r="K42" s="83">
        <v>0</v>
      </c>
      <c r="L42" s="84" t="s">
        <v>272</v>
      </c>
      <c r="O42" s="251"/>
      <c r="P42" s="251"/>
      <c r="Q42" s="251"/>
    </row>
    <row r="43" spans="2:17" ht="17.25" customHeight="1" x14ac:dyDescent="0.25">
      <c r="B43" s="63" t="s">
        <v>31</v>
      </c>
      <c r="C43" s="57">
        <v>3</v>
      </c>
      <c r="D43" s="259" t="s">
        <v>57</v>
      </c>
      <c r="E43" s="259"/>
      <c r="F43" s="259"/>
      <c r="G43" s="260"/>
      <c r="I43" s="79">
        <f>+I44</f>
        <v>1</v>
      </c>
      <c r="J43" s="79">
        <f>+J44</f>
        <v>1</v>
      </c>
      <c r="K43" s="80">
        <f>+J43/I43</f>
        <v>1</v>
      </c>
      <c r="L43" s="81"/>
      <c r="O43" s="251"/>
      <c r="P43" s="251"/>
      <c r="Q43" s="251"/>
    </row>
    <row r="44" spans="2:17" ht="67.5" x14ac:dyDescent="0.25">
      <c r="B44" s="70" t="s">
        <v>58</v>
      </c>
      <c r="C44" s="55">
        <v>3.1</v>
      </c>
      <c r="D44" s="31" t="s">
        <v>59</v>
      </c>
      <c r="E44" s="8" t="s">
        <v>157</v>
      </c>
      <c r="F44" s="10" t="s">
        <v>148</v>
      </c>
      <c r="G44" s="52" t="s">
        <v>286</v>
      </c>
      <c r="I44" s="82">
        <v>1</v>
      </c>
      <c r="J44" s="89">
        <v>1</v>
      </c>
      <c r="K44" s="83">
        <v>0</v>
      </c>
      <c r="L44" s="84" t="s">
        <v>249</v>
      </c>
      <c r="O44" s="251"/>
      <c r="P44" s="251"/>
      <c r="Q44" s="251"/>
    </row>
    <row r="45" spans="2:17" ht="15" customHeight="1" x14ac:dyDescent="0.25">
      <c r="B45" s="63" t="s">
        <v>34</v>
      </c>
      <c r="C45" s="57">
        <v>4</v>
      </c>
      <c r="D45" s="259" t="s">
        <v>60</v>
      </c>
      <c r="E45" s="259"/>
      <c r="F45" s="259"/>
      <c r="G45" s="260"/>
      <c r="I45" s="79">
        <f>SUM(I46:I48)</f>
        <v>3</v>
      </c>
      <c r="J45" s="79">
        <f>SUM(J46:J48)</f>
        <v>3</v>
      </c>
      <c r="K45" s="80">
        <f>+J45/I45</f>
        <v>1</v>
      </c>
      <c r="L45" s="84"/>
      <c r="O45" s="251"/>
      <c r="P45" s="251"/>
      <c r="Q45" s="251"/>
    </row>
    <row r="46" spans="2:17" ht="39" customHeight="1" x14ac:dyDescent="0.25">
      <c r="B46" s="254" t="s">
        <v>61</v>
      </c>
      <c r="C46" s="55" t="s">
        <v>186</v>
      </c>
      <c r="D46" s="31" t="s">
        <v>62</v>
      </c>
      <c r="E46" s="8" t="s">
        <v>63</v>
      </c>
      <c r="F46" s="10" t="s">
        <v>148</v>
      </c>
      <c r="G46" s="21" t="s">
        <v>288</v>
      </c>
      <c r="I46" s="82">
        <v>1</v>
      </c>
      <c r="J46" s="89">
        <v>1</v>
      </c>
      <c r="K46" s="83">
        <v>0</v>
      </c>
      <c r="L46" s="84" t="s">
        <v>273</v>
      </c>
      <c r="O46" s="251"/>
      <c r="P46" s="251"/>
      <c r="Q46" s="251"/>
    </row>
    <row r="47" spans="2:17" ht="45" customHeight="1" x14ac:dyDescent="0.25">
      <c r="B47" s="254"/>
      <c r="C47" s="55" t="s">
        <v>187</v>
      </c>
      <c r="D47" s="31" t="s">
        <v>64</v>
      </c>
      <c r="E47" s="8" t="s">
        <v>65</v>
      </c>
      <c r="F47" s="10" t="s">
        <v>148</v>
      </c>
      <c r="G47" s="71" t="s">
        <v>289</v>
      </c>
      <c r="I47" s="82">
        <v>1</v>
      </c>
      <c r="J47" s="89">
        <v>1</v>
      </c>
      <c r="K47" s="83">
        <v>0</v>
      </c>
      <c r="L47" s="84" t="s">
        <v>274</v>
      </c>
      <c r="O47" s="251"/>
      <c r="P47" s="251"/>
      <c r="Q47" s="251"/>
    </row>
    <row r="48" spans="2:17" ht="34.5" customHeight="1" thickBot="1" x14ac:dyDescent="0.3">
      <c r="B48" s="255"/>
      <c r="C48" s="55" t="s">
        <v>188</v>
      </c>
      <c r="D48" s="43" t="s">
        <v>66</v>
      </c>
      <c r="E48" s="9" t="s">
        <v>67</v>
      </c>
      <c r="F48" s="11" t="s">
        <v>50</v>
      </c>
      <c r="G48" s="23" t="s">
        <v>289</v>
      </c>
      <c r="I48" s="82">
        <v>1</v>
      </c>
      <c r="J48" s="89">
        <v>1</v>
      </c>
      <c r="K48" s="83">
        <v>0</v>
      </c>
      <c r="L48" s="84" t="s">
        <v>275</v>
      </c>
      <c r="O48" s="251"/>
      <c r="P48" s="251"/>
      <c r="Q48" s="251"/>
    </row>
    <row r="49" spans="2:17" ht="13.5" customHeight="1" thickBot="1" x14ac:dyDescent="0.3">
      <c r="B49" s="19"/>
      <c r="C49" s="19"/>
      <c r="D49" s="34"/>
      <c r="E49" s="35"/>
      <c r="F49" s="19"/>
      <c r="I49"/>
      <c r="J49"/>
      <c r="K49"/>
      <c r="L49"/>
      <c r="O49" s="251"/>
      <c r="P49" s="251"/>
      <c r="Q49" s="251"/>
    </row>
    <row r="50" spans="2:17" ht="13.5" customHeight="1" thickBot="1" x14ac:dyDescent="0.3">
      <c r="B50" s="53" t="s">
        <v>68</v>
      </c>
      <c r="C50" s="327" t="s">
        <v>69</v>
      </c>
      <c r="D50" s="327"/>
      <c r="E50" s="327"/>
      <c r="F50" s="327"/>
      <c r="G50" s="327"/>
      <c r="I50" s="256" t="s">
        <v>270</v>
      </c>
      <c r="J50" s="257"/>
      <c r="K50" s="258"/>
      <c r="L50" s="87" t="s">
        <v>210</v>
      </c>
      <c r="O50" s="251"/>
      <c r="P50" s="251"/>
      <c r="Q50" s="251"/>
    </row>
    <row r="51" spans="2:17" ht="24.75" thickBot="1" x14ac:dyDescent="0.3">
      <c r="B51" s="54" t="s">
        <v>11</v>
      </c>
      <c r="C51" s="286" t="s">
        <v>12</v>
      </c>
      <c r="D51" s="286"/>
      <c r="E51" s="55" t="s">
        <v>13</v>
      </c>
      <c r="F51" s="54" t="s">
        <v>14</v>
      </c>
      <c r="G51" s="55" t="s">
        <v>15</v>
      </c>
      <c r="I51" s="77" t="s">
        <v>211</v>
      </c>
      <c r="J51" s="78" t="s">
        <v>212</v>
      </c>
      <c r="K51" s="78" t="s">
        <v>213</v>
      </c>
      <c r="L51" s="88"/>
      <c r="O51" s="251"/>
      <c r="P51" s="251"/>
      <c r="Q51" s="251"/>
    </row>
    <row r="52" spans="2:17" ht="13.5" customHeight="1" x14ac:dyDescent="0.25">
      <c r="B52" s="56" t="s">
        <v>16</v>
      </c>
      <c r="C52" s="57">
        <v>1</v>
      </c>
      <c r="D52" s="259" t="s">
        <v>70</v>
      </c>
      <c r="E52" s="259"/>
      <c r="F52" s="259"/>
      <c r="G52" s="259"/>
      <c r="I52" s="79">
        <f>+I53</f>
        <v>0</v>
      </c>
      <c r="J52" s="79">
        <f>+J53</f>
        <v>0</v>
      </c>
      <c r="K52" s="80"/>
      <c r="L52" s="81"/>
      <c r="O52" s="251"/>
      <c r="P52" s="251"/>
      <c r="Q52" s="251"/>
    </row>
    <row r="53" spans="2:17" ht="52.5" customHeight="1" x14ac:dyDescent="0.25">
      <c r="B53" s="8" t="s">
        <v>71</v>
      </c>
      <c r="C53" s="55" t="s">
        <v>18</v>
      </c>
      <c r="D53" s="31" t="s">
        <v>151</v>
      </c>
      <c r="E53" s="8" t="s">
        <v>152</v>
      </c>
      <c r="F53" s="8" t="s">
        <v>149</v>
      </c>
      <c r="G53" s="59" t="s">
        <v>290</v>
      </c>
      <c r="I53" s="82"/>
      <c r="J53" s="91"/>
      <c r="K53" s="83"/>
      <c r="L53" s="84"/>
      <c r="O53" s="251"/>
      <c r="P53" s="251"/>
      <c r="Q53" s="251"/>
    </row>
    <row r="54" spans="2:17" x14ac:dyDescent="0.25">
      <c r="B54" s="56" t="s">
        <v>26</v>
      </c>
      <c r="C54" s="57">
        <v>2</v>
      </c>
      <c r="D54" s="259" t="s">
        <v>72</v>
      </c>
      <c r="E54" s="259"/>
      <c r="F54" s="259"/>
      <c r="G54" s="259"/>
      <c r="I54" s="79">
        <f>SUM(I55:I56)</f>
        <v>2</v>
      </c>
      <c r="J54" s="79">
        <f>SUM(J55:J56)</f>
        <v>2</v>
      </c>
      <c r="K54" s="80">
        <v>1</v>
      </c>
      <c r="L54" s="84"/>
      <c r="O54" s="251"/>
      <c r="P54" s="251"/>
      <c r="Q54" s="251"/>
    </row>
    <row r="55" spans="2:17" ht="48" x14ac:dyDescent="0.25">
      <c r="B55" s="291" t="s">
        <v>73</v>
      </c>
      <c r="C55" s="304" t="s">
        <v>53</v>
      </c>
      <c r="D55" s="305" t="s">
        <v>74</v>
      </c>
      <c r="E55" s="8" t="s">
        <v>118</v>
      </c>
      <c r="F55" s="8" t="s">
        <v>150</v>
      </c>
      <c r="G55" s="59" t="s">
        <v>291</v>
      </c>
      <c r="I55" s="82">
        <v>1</v>
      </c>
      <c r="J55" s="89">
        <v>1</v>
      </c>
      <c r="K55" s="83">
        <v>0</v>
      </c>
      <c r="L55" s="84" t="s">
        <v>250</v>
      </c>
      <c r="O55" s="251"/>
      <c r="P55" s="251"/>
      <c r="Q55" s="251"/>
    </row>
    <row r="56" spans="2:17" ht="47.25" customHeight="1" x14ac:dyDescent="0.25">
      <c r="B56" s="291"/>
      <c r="C56" s="304"/>
      <c r="D56" s="305"/>
      <c r="E56" s="8" t="s">
        <v>76</v>
      </c>
      <c r="F56" s="10" t="s">
        <v>77</v>
      </c>
      <c r="G56" s="58" t="s">
        <v>292</v>
      </c>
      <c r="I56" s="82">
        <v>1</v>
      </c>
      <c r="J56" s="89">
        <v>1</v>
      </c>
      <c r="K56" s="83">
        <f>J56/I56</f>
        <v>1</v>
      </c>
      <c r="L56" s="84" t="s">
        <v>218</v>
      </c>
      <c r="O56" s="251"/>
      <c r="P56" s="251"/>
      <c r="Q56" s="251"/>
    </row>
    <row r="57" spans="2:17" ht="15" customHeight="1" x14ac:dyDescent="0.25">
      <c r="B57" s="56" t="s">
        <v>31</v>
      </c>
      <c r="C57" s="57">
        <v>3</v>
      </c>
      <c r="D57" s="259" t="s">
        <v>78</v>
      </c>
      <c r="E57" s="259"/>
      <c r="F57" s="259"/>
      <c r="G57" s="259"/>
      <c r="I57" s="79">
        <f>SUM(I58:I59)</f>
        <v>0</v>
      </c>
      <c r="J57" s="79">
        <f>SUM(J58:J59)</f>
        <v>0</v>
      </c>
      <c r="K57" s="80"/>
      <c r="L57" s="84"/>
      <c r="O57" s="251"/>
      <c r="P57" s="251"/>
      <c r="Q57" s="251"/>
    </row>
    <row r="58" spans="2:17" ht="47.25" customHeight="1" x14ac:dyDescent="0.25">
      <c r="B58" s="291" t="s">
        <v>79</v>
      </c>
      <c r="C58" s="55" t="s">
        <v>198</v>
      </c>
      <c r="D58" s="38" t="s">
        <v>80</v>
      </c>
      <c r="E58" s="12" t="s">
        <v>81</v>
      </c>
      <c r="F58" s="8" t="s">
        <v>82</v>
      </c>
      <c r="G58" s="58" t="s">
        <v>293</v>
      </c>
      <c r="I58" s="91"/>
      <c r="J58" s="91"/>
      <c r="K58" s="101"/>
      <c r="L58" s="84"/>
      <c r="O58" s="251"/>
      <c r="P58" s="251"/>
      <c r="Q58" s="251"/>
    </row>
    <row r="59" spans="2:17" ht="27" customHeight="1" x14ac:dyDescent="0.25">
      <c r="B59" s="291"/>
      <c r="C59" s="55" t="s">
        <v>199</v>
      </c>
      <c r="D59" s="38" t="s">
        <v>209</v>
      </c>
      <c r="E59" s="12" t="s">
        <v>81</v>
      </c>
      <c r="F59" s="8" t="s">
        <v>83</v>
      </c>
      <c r="G59" s="58" t="s">
        <v>292</v>
      </c>
      <c r="I59" s="91"/>
      <c r="J59" s="91"/>
      <c r="K59" s="101"/>
      <c r="L59" s="84"/>
      <c r="O59" s="251"/>
      <c r="P59" s="251"/>
      <c r="Q59" s="251"/>
    </row>
    <row r="60" spans="2:17" ht="12" customHeight="1" x14ac:dyDescent="0.25">
      <c r="B60" s="56" t="s">
        <v>34</v>
      </c>
      <c r="C60" s="57">
        <v>4</v>
      </c>
      <c r="D60" s="259" t="s">
        <v>84</v>
      </c>
      <c r="E60" s="259"/>
      <c r="F60" s="259"/>
      <c r="G60" s="259"/>
      <c r="I60" s="79">
        <f>SUM(I61:I63)</f>
        <v>1</v>
      </c>
      <c r="J60" s="79">
        <f>SUM(J61:J63)</f>
        <v>1</v>
      </c>
      <c r="K60" s="80">
        <f>+J60/I60</f>
        <v>1</v>
      </c>
      <c r="L60" s="84"/>
      <c r="O60" s="251"/>
      <c r="P60" s="251"/>
      <c r="Q60" s="251"/>
    </row>
    <row r="61" spans="2:17" ht="33" customHeight="1" x14ac:dyDescent="0.25">
      <c r="B61" s="291" t="s">
        <v>180</v>
      </c>
      <c r="C61" s="55" t="s">
        <v>186</v>
      </c>
      <c r="D61" s="31" t="s">
        <v>182</v>
      </c>
      <c r="E61" s="8" t="s">
        <v>183</v>
      </c>
      <c r="F61" s="8" t="s">
        <v>153</v>
      </c>
      <c r="G61" s="58" t="s">
        <v>292</v>
      </c>
      <c r="I61" s="91"/>
      <c r="J61" s="91"/>
      <c r="K61" s="101"/>
      <c r="L61" s="102"/>
      <c r="O61" s="251"/>
      <c r="P61" s="251"/>
      <c r="Q61" s="251"/>
    </row>
    <row r="62" spans="2:17" ht="33" customHeight="1" x14ac:dyDescent="0.25">
      <c r="B62" s="291"/>
      <c r="C62" s="55" t="s">
        <v>187</v>
      </c>
      <c r="D62" s="31" t="s">
        <v>185</v>
      </c>
      <c r="E62" s="8" t="s">
        <v>184</v>
      </c>
      <c r="F62" s="8" t="s">
        <v>153</v>
      </c>
      <c r="G62" s="58" t="s">
        <v>292</v>
      </c>
      <c r="I62" s="91"/>
      <c r="J62" s="91"/>
      <c r="K62" s="101"/>
      <c r="L62" s="102"/>
      <c r="O62" s="251"/>
      <c r="P62" s="251"/>
      <c r="Q62" s="251"/>
    </row>
    <row r="63" spans="2:17" ht="57.75" customHeight="1" x14ac:dyDescent="0.25">
      <c r="B63" s="291"/>
      <c r="C63" s="55" t="s">
        <v>188</v>
      </c>
      <c r="D63" s="31" t="s">
        <v>119</v>
      </c>
      <c r="E63" s="8" t="s">
        <v>120</v>
      </c>
      <c r="F63" s="8" t="s">
        <v>75</v>
      </c>
      <c r="G63" s="59" t="s">
        <v>294</v>
      </c>
      <c r="I63" s="82">
        <v>1</v>
      </c>
      <c r="J63" s="89">
        <v>1</v>
      </c>
      <c r="K63" s="83">
        <f>J63/I63</f>
        <v>1</v>
      </c>
      <c r="L63" s="84" t="s">
        <v>219</v>
      </c>
      <c r="O63" s="251"/>
      <c r="P63" s="251"/>
      <c r="Q63" s="251"/>
    </row>
    <row r="64" spans="2:17" ht="15" customHeight="1" x14ac:dyDescent="0.25">
      <c r="B64" s="56" t="s">
        <v>36</v>
      </c>
      <c r="C64" s="57">
        <v>5</v>
      </c>
      <c r="D64" s="259" t="s">
        <v>85</v>
      </c>
      <c r="E64" s="259"/>
      <c r="F64" s="259"/>
      <c r="G64" s="259"/>
      <c r="I64" s="79">
        <f>SUM(I65:I66)</f>
        <v>4</v>
      </c>
      <c r="J64" s="79">
        <f>SUM(J65:J66)</f>
        <v>0</v>
      </c>
      <c r="K64" s="80">
        <f>+J64/I64</f>
        <v>0</v>
      </c>
      <c r="L64" s="84"/>
      <c r="O64" s="251"/>
      <c r="P64" s="251"/>
      <c r="Q64" s="251"/>
    </row>
    <row r="65" spans="2:17" ht="54" customHeight="1" x14ac:dyDescent="0.25">
      <c r="B65" s="291" t="s">
        <v>181</v>
      </c>
      <c r="C65" s="55" t="s">
        <v>200</v>
      </c>
      <c r="D65" s="31" t="s">
        <v>86</v>
      </c>
      <c r="E65" s="8" t="s">
        <v>87</v>
      </c>
      <c r="F65" s="8" t="s">
        <v>88</v>
      </c>
      <c r="G65" s="8" t="s">
        <v>121</v>
      </c>
      <c r="I65" s="82">
        <v>4</v>
      </c>
      <c r="J65" s="91">
        <v>0</v>
      </c>
      <c r="K65" s="83">
        <v>0</v>
      </c>
      <c r="L65" s="102" t="s">
        <v>265</v>
      </c>
      <c r="O65" s="251"/>
      <c r="P65" s="251"/>
      <c r="Q65" s="251"/>
    </row>
    <row r="66" spans="2:17" ht="50.25" customHeight="1" x14ac:dyDescent="0.25">
      <c r="B66" s="291"/>
      <c r="C66" s="55" t="s">
        <v>201</v>
      </c>
      <c r="D66" s="31" t="s">
        <v>89</v>
      </c>
      <c r="E66" s="8" t="s">
        <v>90</v>
      </c>
      <c r="F66" s="8" t="s">
        <v>88</v>
      </c>
      <c r="G66" s="8" t="s">
        <v>121</v>
      </c>
      <c r="H66" s="44"/>
      <c r="I66" s="82">
        <v>0</v>
      </c>
      <c r="J66" s="91">
        <v>0</v>
      </c>
      <c r="K66" s="83">
        <v>0</v>
      </c>
      <c r="L66" s="102"/>
      <c r="O66" s="251"/>
      <c r="P66" s="251"/>
      <c r="Q66" s="251"/>
    </row>
    <row r="67" spans="2:17" ht="13.5" customHeight="1" thickBot="1" x14ac:dyDescent="0.3">
      <c r="B67" s="19"/>
      <c r="C67" s="19"/>
      <c r="D67" s="34"/>
      <c r="E67" s="35"/>
      <c r="F67" s="19"/>
      <c r="I67"/>
      <c r="J67"/>
      <c r="K67"/>
      <c r="L67"/>
      <c r="O67" s="251"/>
      <c r="P67" s="251"/>
      <c r="Q67" s="251"/>
    </row>
    <row r="68" spans="2:17" ht="13.5" customHeight="1" thickBot="1" x14ac:dyDescent="0.3">
      <c r="B68" s="27" t="s">
        <v>91</v>
      </c>
      <c r="C68" s="292" t="s">
        <v>92</v>
      </c>
      <c r="D68" s="292"/>
      <c r="E68" s="292"/>
      <c r="F68" s="292"/>
      <c r="G68" s="293"/>
      <c r="I68" s="256" t="s">
        <v>270</v>
      </c>
      <c r="J68" s="257"/>
      <c r="K68" s="258"/>
      <c r="L68" s="87" t="s">
        <v>210</v>
      </c>
      <c r="O68" s="251"/>
      <c r="P68" s="251"/>
      <c r="Q68" s="251"/>
    </row>
    <row r="69" spans="2:17" ht="24.75" thickBot="1" x14ac:dyDescent="0.3">
      <c r="B69" s="39" t="s">
        <v>11</v>
      </c>
      <c r="C69" s="294" t="s">
        <v>12</v>
      </c>
      <c r="D69" s="295"/>
      <c r="E69" s="5" t="s">
        <v>13</v>
      </c>
      <c r="F69" s="28" t="s">
        <v>14</v>
      </c>
      <c r="G69" s="5" t="s">
        <v>15</v>
      </c>
      <c r="I69" s="77" t="s">
        <v>211</v>
      </c>
      <c r="J69" s="78" t="s">
        <v>212</v>
      </c>
      <c r="K69" s="78" t="s">
        <v>213</v>
      </c>
      <c r="L69" s="88"/>
      <c r="O69" s="251"/>
      <c r="P69" s="251"/>
      <c r="Q69" s="251"/>
    </row>
    <row r="70" spans="2:17" ht="13.5" customHeight="1" thickBot="1" x14ac:dyDescent="0.3">
      <c r="B70" s="29" t="s">
        <v>16</v>
      </c>
      <c r="C70" s="36">
        <v>1</v>
      </c>
      <c r="D70" s="298" t="s">
        <v>93</v>
      </c>
      <c r="E70" s="299"/>
      <c r="F70" s="299"/>
      <c r="G70" s="300"/>
      <c r="I70" s="79">
        <f>SUM(I71:I75)</f>
        <v>2</v>
      </c>
      <c r="J70" s="79">
        <f>SUM(J71:J75)</f>
        <v>2</v>
      </c>
      <c r="K70" s="80">
        <f>J70/I70</f>
        <v>1</v>
      </c>
      <c r="L70" s="81"/>
      <c r="O70" s="251"/>
      <c r="P70" s="251"/>
      <c r="Q70" s="251"/>
    </row>
    <row r="71" spans="2:17" ht="84" x14ac:dyDescent="0.25">
      <c r="B71" s="296" t="s">
        <v>94</v>
      </c>
      <c r="C71" s="30" t="s">
        <v>18</v>
      </c>
      <c r="D71" s="31" t="s">
        <v>122</v>
      </c>
      <c r="E71" s="6" t="s">
        <v>96</v>
      </c>
      <c r="F71" s="6" t="s">
        <v>95</v>
      </c>
      <c r="G71" s="24" t="s">
        <v>295</v>
      </c>
      <c r="I71" s="82"/>
      <c r="J71" s="91"/>
      <c r="K71" s="83"/>
      <c r="L71" s="84"/>
      <c r="O71" s="251"/>
      <c r="P71" s="251"/>
      <c r="Q71" s="251"/>
    </row>
    <row r="72" spans="2:17" ht="27" customHeight="1" x14ac:dyDescent="0.25">
      <c r="B72" s="297"/>
      <c r="C72" s="74" t="s">
        <v>20</v>
      </c>
      <c r="D72" s="32" t="s">
        <v>189</v>
      </c>
      <c r="E72" s="7" t="s">
        <v>190</v>
      </c>
      <c r="F72" s="7" t="s">
        <v>191</v>
      </c>
      <c r="G72" s="75" t="s">
        <v>296</v>
      </c>
      <c r="I72" s="91"/>
      <c r="J72" s="91"/>
      <c r="K72" s="101"/>
      <c r="L72" s="84"/>
      <c r="O72" s="251"/>
      <c r="P72" s="251"/>
      <c r="Q72" s="251"/>
    </row>
    <row r="73" spans="2:17" ht="48" customHeight="1" x14ac:dyDescent="0.25">
      <c r="B73" s="297"/>
      <c r="C73" s="74" t="s">
        <v>23</v>
      </c>
      <c r="D73" s="32" t="s">
        <v>202</v>
      </c>
      <c r="E73" s="7" t="s">
        <v>203</v>
      </c>
      <c r="F73" s="7" t="s">
        <v>191</v>
      </c>
      <c r="G73" s="75" t="s">
        <v>292</v>
      </c>
      <c r="I73" s="91"/>
      <c r="J73" s="91"/>
      <c r="K73" s="101"/>
      <c r="L73" s="84"/>
      <c r="O73" s="251"/>
      <c r="P73" s="251"/>
      <c r="Q73" s="251"/>
    </row>
    <row r="74" spans="2:17" ht="50.25" customHeight="1" x14ac:dyDescent="0.25">
      <c r="B74" s="297"/>
      <c r="C74" s="30" t="s">
        <v>24</v>
      </c>
      <c r="D74" s="31" t="s">
        <v>208</v>
      </c>
      <c r="E74" s="6" t="s">
        <v>99</v>
      </c>
      <c r="F74" s="16" t="s">
        <v>97</v>
      </c>
      <c r="G74" s="22" t="s">
        <v>297</v>
      </c>
      <c r="I74" s="82">
        <v>1</v>
      </c>
      <c r="J74" s="89">
        <v>1</v>
      </c>
      <c r="K74" s="83">
        <f>J74/I74</f>
        <v>1</v>
      </c>
      <c r="L74" s="84" t="s">
        <v>222</v>
      </c>
      <c r="O74" s="251"/>
      <c r="P74" s="251"/>
      <c r="Q74" s="251"/>
    </row>
    <row r="75" spans="2:17" ht="48.75" thickBot="1" x14ac:dyDescent="0.3">
      <c r="B75" s="297"/>
      <c r="C75" s="30" t="s">
        <v>168</v>
      </c>
      <c r="D75" s="40" t="s">
        <v>100</v>
      </c>
      <c r="E75" s="6" t="s">
        <v>101</v>
      </c>
      <c r="F75" s="16" t="s">
        <v>102</v>
      </c>
      <c r="G75" s="22" t="s">
        <v>297</v>
      </c>
      <c r="I75" s="82">
        <v>1</v>
      </c>
      <c r="J75" s="89">
        <v>1</v>
      </c>
      <c r="K75" s="83">
        <f>J75/I75</f>
        <v>1</v>
      </c>
      <c r="L75" s="84" t="s">
        <v>222</v>
      </c>
      <c r="O75" s="251"/>
      <c r="P75" s="251"/>
      <c r="Q75" s="251"/>
    </row>
    <row r="76" spans="2:17" ht="14.25" customHeight="1" thickBot="1" x14ac:dyDescent="0.3">
      <c r="B76" s="29" t="s">
        <v>26</v>
      </c>
      <c r="C76" s="37">
        <v>2</v>
      </c>
      <c r="D76" s="301" t="s">
        <v>103</v>
      </c>
      <c r="E76" s="302"/>
      <c r="F76" s="302"/>
      <c r="G76" s="303"/>
      <c r="I76" s="79">
        <f>SUM(I77:I80)</f>
        <v>1</v>
      </c>
      <c r="J76" s="79">
        <f>SUM(J77:J80)</f>
        <v>0</v>
      </c>
      <c r="K76" s="80">
        <f>J76/I76</f>
        <v>0</v>
      </c>
      <c r="L76" s="81"/>
      <c r="O76" s="251"/>
      <c r="P76" s="251"/>
      <c r="Q76" s="251"/>
    </row>
    <row r="77" spans="2:17" ht="51" customHeight="1" x14ac:dyDescent="0.25">
      <c r="B77" s="296" t="s">
        <v>104</v>
      </c>
      <c r="C77" s="30" t="s">
        <v>53</v>
      </c>
      <c r="D77" s="31" t="s">
        <v>123</v>
      </c>
      <c r="E77" s="8" t="s">
        <v>124</v>
      </c>
      <c r="F77" s="116" t="s">
        <v>97</v>
      </c>
      <c r="G77" s="22" t="s">
        <v>298</v>
      </c>
      <c r="I77" s="82">
        <v>1</v>
      </c>
      <c r="J77" s="91">
        <v>0</v>
      </c>
      <c r="K77" s="83">
        <f>J77/I77</f>
        <v>0</v>
      </c>
      <c r="L77" s="84" t="s">
        <v>256</v>
      </c>
      <c r="O77" s="251"/>
      <c r="P77" s="251"/>
      <c r="Q77" s="251"/>
    </row>
    <row r="78" spans="2:17" ht="41.25" customHeight="1" x14ac:dyDescent="0.25">
      <c r="B78" s="297"/>
      <c r="C78" s="30" t="s">
        <v>193</v>
      </c>
      <c r="D78" s="31" t="s">
        <v>192</v>
      </c>
      <c r="E78" s="8" t="s">
        <v>195</v>
      </c>
      <c r="F78" s="8" t="s">
        <v>98</v>
      </c>
      <c r="G78" s="20" t="s">
        <v>292</v>
      </c>
      <c r="I78" s="91"/>
      <c r="J78" s="91"/>
      <c r="K78" s="101"/>
      <c r="L78" s="102"/>
      <c r="O78" s="251"/>
      <c r="P78" s="251"/>
      <c r="Q78" s="251"/>
    </row>
    <row r="79" spans="2:17" ht="41.25" customHeight="1" x14ac:dyDescent="0.25">
      <c r="B79" s="297"/>
      <c r="C79" s="30" t="s">
        <v>204</v>
      </c>
      <c r="D79" s="31" t="s">
        <v>194</v>
      </c>
      <c r="E79" s="8" t="s">
        <v>196</v>
      </c>
      <c r="F79" s="16" t="s">
        <v>97</v>
      </c>
      <c r="G79" s="20" t="s">
        <v>292</v>
      </c>
      <c r="I79" s="91"/>
      <c r="J79" s="91"/>
      <c r="K79" s="101"/>
      <c r="L79" s="102"/>
      <c r="O79" s="251"/>
      <c r="P79" s="251"/>
      <c r="Q79" s="251"/>
    </row>
    <row r="80" spans="2:17" ht="36.75" thickBot="1" x14ac:dyDescent="0.3">
      <c r="B80" s="297"/>
      <c r="C80" s="30" t="s">
        <v>205</v>
      </c>
      <c r="D80" s="31" t="s">
        <v>125</v>
      </c>
      <c r="E80" s="8" t="s">
        <v>126</v>
      </c>
      <c r="F80" s="8" t="s">
        <v>105</v>
      </c>
      <c r="G80" s="20" t="s">
        <v>292</v>
      </c>
      <c r="I80" s="91"/>
      <c r="J80" s="91"/>
      <c r="K80" s="101"/>
      <c r="L80" s="102"/>
      <c r="O80" s="251"/>
      <c r="P80" s="251"/>
      <c r="Q80" s="251"/>
    </row>
    <row r="81" spans="2:17" ht="17.25" customHeight="1" thickBot="1" x14ac:dyDescent="0.3">
      <c r="B81" s="29" t="s">
        <v>31</v>
      </c>
      <c r="C81" s="37">
        <v>3</v>
      </c>
      <c r="D81" s="301" t="s">
        <v>106</v>
      </c>
      <c r="E81" s="302"/>
      <c r="F81" s="302"/>
      <c r="G81" s="303"/>
      <c r="I81" s="79">
        <f>+I82</f>
        <v>0</v>
      </c>
      <c r="J81" s="79">
        <f>+J82</f>
        <v>0</v>
      </c>
      <c r="K81" s="80"/>
      <c r="L81" s="81"/>
      <c r="O81" s="251"/>
      <c r="P81" s="251"/>
      <c r="Q81" s="251"/>
    </row>
    <row r="82" spans="2:17" ht="51.75" customHeight="1" thickBot="1" x14ac:dyDescent="0.3">
      <c r="B82" s="18" t="s">
        <v>107</v>
      </c>
      <c r="C82" s="30" t="s">
        <v>198</v>
      </c>
      <c r="D82" s="38" t="s">
        <v>159</v>
      </c>
      <c r="E82" s="13" t="s">
        <v>154</v>
      </c>
      <c r="F82" s="13" t="s">
        <v>155</v>
      </c>
      <c r="G82" s="25" t="s">
        <v>295</v>
      </c>
      <c r="H82" s="48"/>
      <c r="I82" s="82"/>
      <c r="J82" s="91"/>
      <c r="K82" s="83"/>
      <c r="L82" s="84"/>
      <c r="O82" s="251"/>
      <c r="P82" s="251"/>
      <c r="Q82" s="251"/>
    </row>
    <row r="83" spans="2:17" ht="25.5" customHeight="1" thickBot="1" x14ac:dyDescent="0.3">
      <c r="B83" s="29" t="s">
        <v>34</v>
      </c>
      <c r="C83" s="37">
        <v>4</v>
      </c>
      <c r="D83" s="301" t="s">
        <v>108</v>
      </c>
      <c r="E83" s="302"/>
      <c r="F83" s="302"/>
      <c r="G83" s="303"/>
      <c r="I83" s="79">
        <f>+I84</f>
        <v>0</v>
      </c>
      <c r="J83" s="79">
        <f>+J84</f>
        <v>0</v>
      </c>
      <c r="K83" s="80"/>
      <c r="L83" s="81"/>
      <c r="O83" s="251"/>
      <c r="P83" s="251"/>
      <c r="Q83" s="251"/>
    </row>
    <row r="84" spans="2:17" ht="36.75" thickBot="1" x14ac:dyDescent="0.3">
      <c r="B84" s="18" t="s">
        <v>109</v>
      </c>
      <c r="C84" s="30" t="s">
        <v>186</v>
      </c>
      <c r="D84" s="31" t="s">
        <v>127</v>
      </c>
      <c r="E84" s="14" t="s">
        <v>110</v>
      </c>
      <c r="F84" s="15" t="s">
        <v>111</v>
      </c>
      <c r="G84" s="25" t="s">
        <v>295</v>
      </c>
      <c r="I84" s="91"/>
      <c r="J84" s="91"/>
      <c r="K84" s="101"/>
      <c r="L84" s="84" t="s">
        <v>257</v>
      </c>
      <c r="O84" s="251"/>
      <c r="P84" s="251"/>
      <c r="Q84" s="251"/>
    </row>
    <row r="85" spans="2:17" ht="14.25" customHeight="1" thickBot="1" x14ac:dyDescent="0.3">
      <c r="B85" s="29" t="s">
        <v>36</v>
      </c>
      <c r="C85" s="37">
        <v>5</v>
      </c>
      <c r="D85" s="301" t="s">
        <v>112</v>
      </c>
      <c r="E85" s="302"/>
      <c r="F85" s="302"/>
      <c r="G85" s="303"/>
      <c r="I85" s="79">
        <f>SUM(I86:I89)</f>
        <v>1</v>
      </c>
      <c r="J85" s="79">
        <f>SUM(J86:J89)</f>
        <v>1</v>
      </c>
      <c r="K85" s="80">
        <f>J85/I85</f>
        <v>1</v>
      </c>
      <c r="L85" s="81"/>
      <c r="O85" s="251"/>
      <c r="P85" s="251"/>
      <c r="Q85" s="251"/>
    </row>
    <row r="86" spans="2:17" ht="65.25" customHeight="1" thickBot="1" x14ac:dyDescent="0.3">
      <c r="B86" s="41" t="s">
        <v>113</v>
      </c>
      <c r="C86" s="42" t="s">
        <v>200</v>
      </c>
      <c r="D86" s="43" t="s">
        <v>114</v>
      </c>
      <c r="E86" s="9" t="s">
        <v>115</v>
      </c>
      <c r="F86" s="9" t="s">
        <v>128</v>
      </c>
      <c r="G86" s="26" t="s">
        <v>291</v>
      </c>
      <c r="I86" s="82">
        <v>1</v>
      </c>
      <c r="J86" s="89">
        <v>1</v>
      </c>
      <c r="K86" s="83">
        <f>J86/I86</f>
        <v>1</v>
      </c>
      <c r="L86" s="84" t="s">
        <v>224</v>
      </c>
      <c r="O86" s="251"/>
      <c r="P86" s="251"/>
      <c r="Q86" s="251"/>
    </row>
    <row r="87" spans="2:17" ht="15" x14ac:dyDescent="0.25">
      <c r="B87" s="17" t="s">
        <v>135</v>
      </c>
      <c r="I87"/>
      <c r="J87"/>
      <c r="K87"/>
      <c r="L87"/>
      <c r="O87" s="251"/>
      <c r="P87" s="251"/>
      <c r="Q87" s="251"/>
    </row>
    <row r="88" spans="2:17" ht="3" customHeight="1" x14ac:dyDescent="0.25">
      <c r="I88"/>
      <c r="J88"/>
      <c r="K88"/>
      <c r="L88"/>
      <c r="O88" s="251"/>
      <c r="P88" s="251"/>
      <c r="Q88" s="251"/>
    </row>
    <row r="89" spans="2:17" ht="13.5" customHeight="1" x14ac:dyDescent="0.25">
      <c r="B89" s="95"/>
      <c r="I89"/>
      <c r="J89"/>
      <c r="K89"/>
      <c r="L89" s="104">
        <f>+AVERAGE(K12,K16,K20,K23,K25,K30,K40,K43,K45,K54,K60,K64,K70,K76,K85)</f>
        <v>0.8666666666666667</v>
      </c>
      <c r="O89" s="251"/>
      <c r="P89" s="251"/>
      <c r="Q89" s="251"/>
    </row>
    <row r="90" spans="2:17" ht="3" customHeight="1" x14ac:dyDescent="0.25">
      <c r="I90"/>
      <c r="J90"/>
      <c r="K90"/>
      <c r="L90"/>
      <c r="O90" s="251"/>
      <c r="P90" s="251"/>
      <c r="Q90" s="251"/>
    </row>
    <row r="91" spans="2:17" ht="21.75" customHeight="1" x14ac:dyDescent="0.25">
      <c r="O91" s="251"/>
      <c r="P91" s="251"/>
      <c r="Q91" s="251"/>
    </row>
    <row r="92" spans="2:17" ht="21.75" customHeight="1" x14ac:dyDescent="0.25">
      <c r="B92" s="253"/>
      <c r="C92" s="253"/>
      <c r="D92" s="253"/>
      <c r="I92"/>
      <c r="J92"/>
      <c r="K92"/>
      <c r="L92"/>
      <c r="O92" s="251"/>
      <c r="P92" s="251"/>
      <c r="Q92" s="251"/>
    </row>
    <row r="93" spans="2:17" ht="8.25" customHeight="1" x14ac:dyDescent="0.25">
      <c r="B93" s="290"/>
      <c r="C93" s="290"/>
      <c r="D93" s="290"/>
      <c r="I93"/>
      <c r="J93"/>
      <c r="K93"/>
      <c r="L93"/>
      <c r="O93" s="251"/>
      <c r="P93" s="251"/>
      <c r="Q93" s="251"/>
    </row>
    <row r="94" spans="2:17" ht="9" customHeight="1" x14ac:dyDescent="0.25">
      <c r="B94" s="289"/>
      <c r="C94" s="289"/>
      <c r="D94" s="289"/>
      <c r="E94" s="49"/>
      <c r="I94"/>
      <c r="J94"/>
      <c r="K94"/>
      <c r="L94"/>
      <c r="O94" s="251"/>
      <c r="P94" s="251"/>
      <c r="Q94" s="251"/>
    </row>
    <row r="95" spans="2:17" ht="15" x14ac:dyDescent="0.25">
      <c r="B95" s="99"/>
      <c r="C95" s="99"/>
      <c r="D95" s="100"/>
      <c r="I95"/>
      <c r="J95"/>
      <c r="K95"/>
      <c r="L95"/>
      <c r="O95" s="251"/>
      <c r="P95" s="251"/>
      <c r="Q95" s="251"/>
    </row>
    <row r="96" spans="2:17" ht="15" x14ac:dyDescent="0.25">
      <c r="B96" s="322" t="s">
        <v>310</v>
      </c>
      <c r="C96" s="322"/>
      <c r="D96" s="322"/>
      <c r="I96"/>
      <c r="J96"/>
      <c r="K96"/>
      <c r="L96"/>
    </row>
    <row r="97" spans="2:12" ht="15" x14ac:dyDescent="0.25">
      <c r="B97" s="323" t="s">
        <v>311</v>
      </c>
      <c r="C97" s="323"/>
      <c r="D97" s="323"/>
      <c r="I97"/>
      <c r="J97"/>
      <c r="L97"/>
    </row>
  </sheetData>
  <mergeCells count="145">
    <mergeCell ref="B94:D94"/>
    <mergeCell ref="O94:Q94"/>
    <mergeCell ref="O95:Q95"/>
    <mergeCell ref="B96:D96"/>
    <mergeCell ref="B97:D97"/>
    <mergeCell ref="B17:B19"/>
    <mergeCell ref="O90:Q90"/>
    <mergeCell ref="O91:Q91"/>
    <mergeCell ref="B92:D92"/>
    <mergeCell ref="O92:Q92"/>
    <mergeCell ref="B93:D93"/>
    <mergeCell ref="O93:Q93"/>
    <mergeCell ref="D85:G85"/>
    <mergeCell ref="O85:Q85"/>
    <mergeCell ref="O86:Q86"/>
    <mergeCell ref="O87:Q87"/>
    <mergeCell ref="O88:Q88"/>
    <mergeCell ref="O89:Q89"/>
    <mergeCell ref="D81:G81"/>
    <mergeCell ref="O81:Q81"/>
    <mergeCell ref="O82:Q82"/>
    <mergeCell ref="D83:G83"/>
    <mergeCell ref="O83:Q83"/>
    <mergeCell ref="O84:Q84"/>
    <mergeCell ref="D76:G76"/>
    <mergeCell ref="O76:Q76"/>
    <mergeCell ref="B77:B80"/>
    <mergeCell ref="O77:Q77"/>
    <mergeCell ref="O78:Q78"/>
    <mergeCell ref="O79:Q79"/>
    <mergeCell ref="O80:Q80"/>
    <mergeCell ref="C69:D69"/>
    <mergeCell ref="O69:Q69"/>
    <mergeCell ref="D70:G70"/>
    <mergeCell ref="O70:Q70"/>
    <mergeCell ref="B71:B75"/>
    <mergeCell ref="O71:Q71"/>
    <mergeCell ref="O72:Q72"/>
    <mergeCell ref="O73:Q73"/>
    <mergeCell ref="O74:Q74"/>
    <mergeCell ref="O75:Q75"/>
    <mergeCell ref="B65:B66"/>
    <mergeCell ref="O65:Q65"/>
    <mergeCell ref="O66:Q66"/>
    <mergeCell ref="O67:Q67"/>
    <mergeCell ref="C68:G68"/>
    <mergeCell ref="I68:K68"/>
    <mergeCell ref="O68:Q68"/>
    <mergeCell ref="B61:B63"/>
    <mergeCell ref="O61:Q61"/>
    <mergeCell ref="O62:Q62"/>
    <mergeCell ref="O63:Q63"/>
    <mergeCell ref="D64:G64"/>
    <mergeCell ref="O64:Q64"/>
    <mergeCell ref="D57:G57"/>
    <mergeCell ref="O57:Q57"/>
    <mergeCell ref="B58:B59"/>
    <mergeCell ref="O58:Q58"/>
    <mergeCell ref="O59:Q59"/>
    <mergeCell ref="D60:G60"/>
    <mergeCell ref="O60:Q60"/>
    <mergeCell ref="D52:G52"/>
    <mergeCell ref="O52:Q52"/>
    <mergeCell ref="O53:Q53"/>
    <mergeCell ref="D54:G54"/>
    <mergeCell ref="O54:Q54"/>
    <mergeCell ref="B55:B56"/>
    <mergeCell ref="C55:C56"/>
    <mergeCell ref="D55:D56"/>
    <mergeCell ref="O55:Q55"/>
    <mergeCell ref="O56:Q56"/>
    <mergeCell ref="O49:Q49"/>
    <mergeCell ref="C50:G50"/>
    <mergeCell ref="I50:K50"/>
    <mergeCell ref="O50:Q50"/>
    <mergeCell ref="C51:D51"/>
    <mergeCell ref="O51:Q51"/>
    <mergeCell ref="D45:G45"/>
    <mergeCell ref="O45:Q45"/>
    <mergeCell ref="B46:B48"/>
    <mergeCell ref="O46:Q46"/>
    <mergeCell ref="O47:Q47"/>
    <mergeCell ref="O48:Q48"/>
    <mergeCell ref="B41:B42"/>
    <mergeCell ref="O41:Q41"/>
    <mergeCell ref="O42:Q42"/>
    <mergeCell ref="D43:G43"/>
    <mergeCell ref="O43:Q43"/>
    <mergeCell ref="O44:Q44"/>
    <mergeCell ref="O35:Q35"/>
    <mergeCell ref="O36:Q36"/>
    <mergeCell ref="O37:Q37"/>
    <mergeCell ref="O38:Q38"/>
    <mergeCell ref="O39:Q39"/>
    <mergeCell ref="D40:G40"/>
    <mergeCell ref="O40:Q40"/>
    <mergeCell ref="C29:D29"/>
    <mergeCell ref="O29:Q29"/>
    <mergeCell ref="D30:G30"/>
    <mergeCell ref="O30:Q30"/>
    <mergeCell ref="B31:B39"/>
    <mergeCell ref="O31:Q31"/>
    <mergeCell ref="O32:Q32"/>
    <mergeCell ref="O33:Q33"/>
    <mergeCell ref="O34:Q34"/>
    <mergeCell ref="O24:Q24"/>
    <mergeCell ref="D25:G25"/>
    <mergeCell ref="O25:Q25"/>
    <mergeCell ref="O26:Q26"/>
    <mergeCell ref="O27:Q27"/>
    <mergeCell ref="C28:G28"/>
    <mergeCell ref="I28:K28"/>
    <mergeCell ref="O28:Q28"/>
    <mergeCell ref="D20:G20"/>
    <mergeCell ref="O20:Q20"/>
    <mergeCell ref="B21:B22"/>
    <mergeCell ref="O21:Q21"/>
    <mergeCell ref="O22:Q22"/>
    <mergeCell ref="D23:G23"/>
    <mergeCell ref="O23:Q23"/>
    <mergeCell ref="D16:G16"/>
    <mergeCell ref="O16:Q16"/>
    <mergeCell ref="G17:G18"/>
    <mergeCell ref="O17:Q17"/>
    <mergeCell ref="O18:Q18"/>
    <mergeCell ref="D12:G12"/>
    <mergeCell ref="O13:Q13"/>
    <mergeCell ref="O14:Q14"/>
    <mergeCell ref="B13:B15"/>
    <mergeCell ref="E7:G7"/>
    <mergeCell ref="B9:G9"/>
    <mergeCell ref="I9:L9"/>
    <mergeCell ref="C10:G10"/>
    <mergeCell ref="I10:K10"/>
    <mergeCell ref="C11:D11"/>
    <mergeCell ref="B1:C3"/>
    <mergeCell ref="D1:G3"/>
    <mergeCell ref="I1:L7"/>
    <mergeCell ref="B4:C5"/>
    <mergeCell ref="D4:D5"/>
    <mergeCell ref="F4:G4"/>
    <mergeCell ref="F5:G5"/>
    <mergeCell ref="B6:C7"/>
    <mergeCell ref="D6:D7"/>
    <mergeCell ref="F6:G6"/>
  </mergeCells>
  <printOptions horizontalCentered="1"/>
  <pageMargins left="0.70866141732283472" right="0.70866141732283472" top="0.74803149606299213" bottom="0.74803149606299213" header="0.31496062992125984" footer="0.31496062992125984"/>
  <pageSetup paperSize="14" scale="96" fitToHeight="0" orientation="landscape" r:id="rId1"/>
  <headerFooter>
    <oddHeader>&amp;R&amp;9
&amp;K000000&amp;P/&amp;N&amp;K00+000...........................................</oddHeader>
    <oddFooter>&amp;C&amp;"-,Negrita"&amp;10ANEXO 2. ACTIVIDADES DEL PLAN ANTICORRUPCIÓN Y DE ATENCIÓN AL CIUDADANO 2021</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T91"/>
  <sheetViews>
    <sheetView tabSelected="1" zoomScale="90" zoomScaleNormal="90" zoomScaleSheetLayoutView="80" workbookViewId="0">
      <selection activeCell="M12" sqref="M12:O12"/>
    </sheetView>
  </sheetViews>
  <sheetFormatPr baseColWidth="10" defaultColWidth="11.42578125" defaultRowHeight="12.75" x14ac:dyDescent="0.25"/>
  <cols>
    <col min="1" max="1" width="1.5703125" style="2" customWidth="1"/>
    <col min="2" max="2" width="19" style="2" customWidth="1"/>
    <col min="3" max="3" width="5" style="2" bestFit="1" customWidth="1"/>
    <col min="4" max="4" width="64.140625" style="3" customWidth="1"/>
    <col min="5" max="5" width="8.28515625" style="119" customWidth="1"/>
    <col min="6" max="6" width="38.7109375" style="120" customWidth="1"/>
    <col min="7" max="7" width="19.7109375" style="2" customWidth="1"/>
    <col min="8" max="8" width="14.42578125" style="2" customWidth="1"/>
    <col min="9" max="9" width="21.140625" style="2" customWidth="1"/>
    <col min="10" max="10" width="16.85546875" style="2" customWidth="1"/>
    <col min="11" max="11" width="19.140625" style="2" customWidth="1"/>
    <col min="12" max="12" width="14.42578125" style="2" customWidth="1"/>
    <col min="13" max="13" width="21.140625" style="2" customWidth="1"/>
    <col min="14" max="14" width="16.85546875" style="2" customWidth="1"/>
    <col min="15" max="15" width="20.7109375" style="2" customWidth="1"/>
    <col min="16" max="16" width="14.42578125" style="2" customWidth="1"/>
    <col min="17" max="17" width="19.7109375" style="2" customWidth="1"/>
    <col min="18" max="18" width="17" style="2" customWidth="1"/>
    <col min="19" max="19" width="19.5703125" style="2" customWidth="1"/>
    <col min="20" max="20" width="13.140625" style="2" customWidth="1"/>
    <col min="21" max="16384" width="11.42578125" style="2"/>
  </cols>
  <sheetData>
    <row r="1" spans="2:20" x14ac:dyDescent="0.25">
      <c r="B1" s="413"/>
      <c r="C1" s="413"/>
      <c r="D1" s="414" t="s">
        <v>0</v>
      </c>
      <c r="E1" s="414"/>
      <c r="F1" s="414"/>
      <c r="G1" s="414"/>
      <c r="H1" s="414"/>
      <c r="M1" s="438"/>
      <c r="N1" s="439"/>
      <c r="O1" s="439"/>
      <c r="P1" s="439"/>
    </row>
    <row r="2" spans="2:20" x14ac:dyDescent="0.25">
      <c r="B2" s="413"/>
      <c r="C2" s="413"/>
      <c r="D2" s="414"/>
      <c r="E2" s="414"/>
      <c r="F2" s="414"/>
      <c r="G2" s="414"/>
      <c r="H2" s="414"/>
      <c r="M2" s="439"/>
      <c r="N2" s="439"/>
      <c r="O2" s="439"/>
      <c r="P2" s="439"/>
    </row>
    <row r="3" spans="2:20" x14ac:dyDescent="0.25">
      <c r="B3" s="413"/>
      <c r="C3" s="413"/>
      <c r="D3" s="414"/>
      <c r="E3" s="414"/>
      <c r="F3" s="414"/>
      <c r="G3" s="414"/>
      <c r="H3" s="414"/>
      <c r="M3" s="439"/>
      <c r="N3" s="439"/>
      <c r="O3" s="439"/>
      <c r="P3" s="439"/>
    </row>
    <row r="4" spans="2:20" x14ac:dyDescent="0.25">
      <c r="B4" s="344" t="s">
        <v>1</v>
      </c>
      <c r="C4" s="344"/>
      <c r="D4" s="415" t="s">
        <v>2</v>
      </c>
      <c r="E4" s="415"/>
      <c r="F4" s="143" t="s">
        <v>3</v>
      </c>
      <c r="G4" s="416">
        <v>44956</v>
      </c>
      <c r="H4" s="416"/>
      <c r="M4" s="439"/>
      <c r="N4" s="439"/>
      <c r="O4" s="439"/>
      <c r="P4" s="439"/>
    </row>
    <row r="5" spans="2:20" x14ac:dyDescent="0.25">
      <c r="B5" s="344"/>
      <c r="C5" s="344"/>
      <c r="D5" s="415"/>
      <c r="E5" s="415"/>
      <c r="F5" s="143" t="s">
        <v>4</v>
      </c>
      <c r="G5" s="417" t="s">
        <v>116</v>
      </c>
      <c r="H5" s="417"/>
      <c r="M5" s="439"/>
      <c r="N5" s="439"/>
      <c r="O5" s="439"/>
      <c r="P5" s="439"/>
    </row>
    <row r="6" spans="2:20" x14ac:dyDescent="0.25">
      <c r="B6" s="344" t="s">
        <v>5</v>
      </c>
      <c r="C6" s="344"/>
      <c r="D6" s="344" t="s">
        <v>6</v>
      </c>
      <c r="E6" s="344"/>
      <c r="F6" s="143" t="s">
        <v>7</v>
      </c>
      <c r="G6" s="417"/>
      <c r="H6" s="417"/>
      <c r="M6" s="439"/>
      <c r="N6" s="439"/>
      <c r="O6" s="439"/>
      <c r="P6" s="439"/>
    </row>
    <row r="7" spans="2:20" x14ac:dyDescent="0.25">
      <c r="B7" s="344"/>
      <c r="C7" s="344"/>
      <c r="D7" s="344"/>
      <c r="E7" s="344"/>
      <c r="F7" s="344" t="s">
        <v>401</v>
      </c>
      <c r="G7" s="344"/>
      <c r="H7" s="344"/>
      <c r="M7" s="439"/>
      <c r="N7" s="439"/>
      <c r="O7" s="439"/>
      <c r="P7" s="439"/>
    </row>
    <row r="8" spans="2:20" x14ac:dyDescent="0.25">
      <c r="K8" s="119"/>
      <c r="M8" s="439"/>
      <c r="N8" s="439"/>
      <c r="O8" s="439"/>
      <c r="P8" s="439"/>
    </row>
    <row r="9" spans="2:20" x14ac:dyDescent="0.25">
      <c r="B9" s="342" t="s">
        <v>8</v>
      </c>
      <c r="C9" s="342"/>
      <c r="D9" s="342"/>
      <c r="E9" s="342"/>
      <c r="F9" s="342"/>
      <c r="G9" s="342"/>
      <c r="H9" s="342"/>
      <c r="M9" s="436"/>
      <c r="N9" s="436"/>
      <c r="O9" s="436"/>
      <c r="P9" s="436"/>
    </row>
    <row r="10" spans="2:20" x14ac:dyDescent="0.25">
      <c r="B10" s="169" t="s">
        <v>9</v>
      </c>
      <c r="C10" s="410" t="s">
        <v>10</v>
      </c>
      <c r="D10" s="410"/>
      <c r="E10" s="410"/>
      <c r="F10" s="410"/>
      <c r="G10" s="410"/>
      <c r="H10" s="410"/>
      <c r="I10" s="245"/>
      <c r="J10" s="248"/>
      <c r="K10" s="246"/>
      <c r="L10" s="405" t="s">
        <v>512</v>
      </c>
      <c r="M10" s="358" t="s">
        <v>548</v>
      </c>
      <c r="N10" s="433"/>
      <c r="O10" s="434"/>
      <c r="P10" s="426" t="s">
        <v>512</v>
      </c>
      <c r="Q10" s="358" t="s">
        <v>598</v>
      </c>
      <c r="R10" s="433"/>
      <c r="S10" s="434"/>
      <c r="T10" s="426" t="s">
        <v>512</v>
      </c>
    </row>
    <row r="11" spans="2:20" ht="25.5" x14ac:dyDescent="0.25">
      <c r="B11" s="117" t="s">
        <v>11</v>
      </c>
      <c r="C11" s="342" t="s">
        <v>415</v>
      </c>
      <c r="D11" s="342"/>
      <c r="E11" s="185" t="s">
        <v>13</v>
      </c>
      <c r="F11" s="149" t="s">
        <v>367</v>
      </c>
      <c r="G11" s="117" t="s">
        <v>14</v>
      </c>
      <c r="H11" s="118" t="s">
        <v>15</v>
      </c>
      <c r="I11" s="407" t="s">
        <v>511</v>
      </c>
      <c r="J11" s="408"/>
      <c r="K11" s="409"/>
      <c r="L11" s="406"/>
      <c r="M11" s="435"/>
      <c r="N11" s="436"/>
      <c r="O11" s="437"/>
      <c r="P11" s="427"/>
      <c r="Q11" s="435"/>
      <c r="R11" s="436"/>
      <c r="S11" s="437"/>
      <c r="T11" s="427"/>
    </row>
    <row r="12" spans="2:20" s="119" customFormat="1" ht="124.5" customHeight="1" x14ac:dyDescent="0.25">
      <c r="B12" s="411" t="s">
        <v>445</v>
      </c>
      <c r="C12" s="149" t="s">
        <v>18</v>
      </c>
      <c r="D12" s="218" t="s">
        <v>307</v>
      </c>
      <c r="E12" s="143">
        <v>1</v>
      </c>
      <c r="F12" s="143" t="s">
        <v>347</v>
      </c>
      <c r="G12" s="143" t="s">
        <v>468</v>
      </c>
      <c r="H12" s="150">
        <v>45016</v>
      </c>
      <c r="I12" s="370" t="s">
        <v>513</v>
      </c>
      <c r="J12" s="371"/>
      <c r="K12" s="372"/>
      <c r="L12" s="249">
        <v>1</v>
      </c>
      <c r="M12" s="370" t="s">
        <v>549</v>
      </c>
      <c r="N12" s="371"/>
      <c r="O12" s="372"/>
      <c r="P12" s="249">
        <v>0.5</v>
      </c>
      <c r="Q12" s="370" t="s">
        <v>600</v>
      </c>
      <c r="R12" s="371"/>
      <c r="S12" s="372"/>
      <c r="T12" s="249">
        <v>1</v>
      </c>
    </row>
    <row r="13" spans="2:20" s="119" customFormat="1" ht="81.75" customHeight="1" x14ac:dyDescent="0.25">
      <c r="B13" s="412"/>
      <c r="C13" s="149" t="s">
        <v>20</v>
      </c>
      <c r="D13" s="218" t="s">
        <v>345</v>
      </c>
      <c r="E13" s="143">
        <v>1</v>
      </c>
      <c r="F13" s="143" t="s">
        <v>506</v>
      </c>
      <c r="G13" s="143" t="s">
        <v>140</v>
      </c>
      <c r="H13" s="247">
        <v>45016</v>
      </c>
      <c r="I13" s="370" t="s">
        <v>520</v>
      </c>
      <c r="J13" s="388"/>
      <c r="K13" s="389"/>
      <c r="L13" s="249">
        <v>1</v>
      </c>
      <c r="M13" s="370" t="s">
        <v>550</v>
      </c>
      <c r="N13" s="388"/>
      <c r="O13" s="389"/>
      <c r="P13" s="249">
        <v>0.5</v>
      </c>
      <c r="Q13" s="370" t="s">
        <v>601</v>
      </c>
      <c r="R13" s="388"/>
      <c r="S13" s="389"/>
      <c r="T13" s="249">
        <v>1</v>
      </c>
    </row>
    <row r="14" spans="2:20" s="119" customFormat="1" ht="99.75" customHeight="1" x14ac:dyDescent="0.25">
      <c r="B14" s="344" t="s">
        <v>446</v>
      </c>
      <c r="C14" s="149" t="s">
        <v>53</v>
      </c>
      <c r="D14" s="218" t="s">
        <v>346</v>
      </c>
      <c r="E14" s="143">
        <v>1</v>
      </c>
      <c r="F14" s="143" t="s">
        <v>348</v>
      </c>
      <c r="G14" s="143" t="s">
        <v>469</v>
      </c>
      <c r="H14" s="150">
        <v>44957</v>
      </c>
      <c r="I14" s="370" t="s">
        <v>513</v>
      </c>
      <c r="J14" s="371"/>
      <c r="K14" s="372"/>
      <c r="L14" s="249">
        <v>1</v>
      </c>
      <c r="M14" s="370" t="s">
        <v>551</v>
      </c>
      <c r="N14" s="371"/>
      <c r="O14" s="372"/>
      <c r="P14" s="249">
        <v>0</v>
      </c>
      <c r="Q14" s="370" t="s">
        <v>602</v>
      </c>
      <c r="R14" s="371"/>
      <c r="S14" s="372"/>
      <c r="T14" s="249">
        <v>1</v>
      </c>
    </row>
    <row r="15" spans="2:20" s="119" customFormat="1" ht="25.5" x14ac:dyDescent="0.25">
      <c r="B15" s="344"/>
      <c r="C15" s="149" t="s">
        <v>193</v>
      </c>
      <c r="D15" s="218" t="s">
        <v>350</v>
      </c>
      <c r="E15" s="143">
        <v>1</v>
      </c>
      <c r="F15" s="143" t="s">
        <v>351</v>
      </c>
      <c r="G15" s="143" t="s">
        <v>470</v>
      </c>
      <c r="H15" s="150">
        <v>44957</v>
      </c>
      <c r="I15" s="370" t="s">
        <v>514</v>
      </c>
      <c r="J15" s="371"/>
      <c r="K15" s="372"/>
      <c r="L15" s="249">
        <v>1</v>
      </c>
      <c r="M15" s="370" t="s">
        <v>552</v>
      </c>
      <c r="N15" s="371"/>
      <c r="O15" s="372"/>
      <c r="P15" s="249" t="s">
        <v>524</v>
      </c>
      <c r="Q15" s="370" t="s">
        <v>552</v>
      </c>
      <c r="R15" s="371"/>
      <c r="S15" s="372"/>
      <c r="T15" s="249" t="s">
        <v>524</v>
      </c>
    </row>
    <row r="16" spans="2:20" s="119" customFormat="1" ht="38.25" x14ac:dyDescent="0.25">
      <c r="B16" s="344" t="s">
        <v>447</v>
      </c>
      <c r="C16" s="149" t="s">
        <v>198</v>
      </c>
      <c r="D16" s="218" t="s">
        <v>349</v>
      </c>
      <c r="E16" s="143">
        <v>1</v>
      </c>
      <c r="F16" s="143" t="s">
        <v>476</v>
      </c>
      <c r="G16" s="143" t="s">
        <v>111</v>
      </c>
      <c r="H16" s="150">
        <v>44957</v>
      </c>
      <c r="I16" s="370" t="s">
        <v>515</v>
      </c>
      <c r="J16" s="388"/>
      <c r="K16" s="389"/>
      <c r="L16" s="249">
        <v>0.5</v>
      </c>
      <c r="M16" s="370" t="s">
        <v>553</v>
      </c>
      <c r="N16" s="388"/>
      <c r="O16" s="389"/>
      <c r="P16" s="249">
        <v>1</v>
      </c>
      <c r="Q16" s="370" t="s">
        <v>553</v>
      </c>
      <c r="R16" s="388"/>
      <c r="S16" s="389"/>
      <c r="T16" s="249">
        <v>1</v>
      </c>
    </row>
    <row r="17" spans="2:20" s="119" customFormat="1" ht="63" customHeight="1" x14ac:dyDescent="0.25">
      <c r="B17" s="344"/>
      <c r="C17" s="185" t="s">
        <v>199</v>
      </c>
      <c r="D17" s="218" t="s">
        <v>161</v>
      </c>
      <c r="E17" s="143">
        <v>2</v>
      </c>
      <c r="F17" s="143" t="s">
        <v>352</v>
      </c>
      <c r="G17" s="143" t="s">
        <v>470</v>
      </c>
      <c r="H17" s="150" t="s">
        <v>353</v>
      </c>
      <c r="I17" s="370" t="s">
        <v>516</v>
      </c>
      <c r="J17" s="371"/>
      <c r="K17" s="372"/>
      <c r="L17" s="249">
        <v>1</v>
      </c>
      <c r="M17" s="370" t="s">
        <v>554</v>
      </c>
      <c r="N17" s="371"/>
      <c r="O17" s="372"/>
      <c r="P17" s="249">
        <v>1</v>
      </c>
      <c r="Q17" s="370" t="s">
        <v>603</v>
      </c>
      <c r="R17" s="371"/>
      <c r="S17" s="372"/>
      <c r="T17" s="249">
        <v>1</v>
      </c>
    </row>
    <row r="18" spans="2:20" s="119" customFormat="1" ht="38.25" x14ac:dyDescent="0.25">
      <c r="B18" s="143" t="s">
        <v>448</v>
      </c>
      <c r="C18" s="149" t="s">
        <v>186</v>
      </c>
      <c r="D18" s="218" t="s">
        <v>358</v>
      </c>
      <c r="E18" s="143">
        <v>3</v>
      </c>
      <c r="F18" s="143" t="s">
        <v>357</v>
      </c>
      <c r="G18" s="143" t="s">
        <v>470</v>
      </c>
      <c r="H18" s="150" t="s">
        <v>359</v>
      </c>
      <c r="I18" s="370" t="s">
        <v>517</v>
      </c>
      <c r="J18" s="371"/>
      <c r="K18" s="372"/>
      <c r="L18" s="249">
        <v>0</v>
      </c>
      <c r="M18" s="370" t="s">
        <v>555</v>
      </c>
      <c r="N18" s="371"/>
      <c r="O18" s="372"/>
      <c r="P18" s="249">
        <v>1</v>
      </c>
      <c r="Q18" s="370" t="s">
        <v>604</v>
      </c>
      <c r="R18" s="371"/>
      <c r="S18" s="372"/>
      <c r="T18" s="249">
        <v>1</v>
      </c>
    </row>
    <row r="19" spans="2:20" s="119" customFormat="1" ht="51" customHeight="1" x14ac:dyDescent="0.25">
      <c r="B19" s="344" t="s">
        <v>449</v>
      </c>
      <c r="C19" s="149" t="s">
        <v>200</v>
      </c>
      <c r="D19" s="218" t="s">
        <v>304</v>
      </c>
      <c r="E19" s="143">
        <v>3</v>
      </c>
      <c r="F19" s="143" t="s">
        <v>357</v>
      </c>
      <c r="G19" s="143" t="s">
        <v>467</v>
      </c>
      <c r="H19" s="150" t="s">
        <v>356</v>
      </c>
      <c r="I19" s="370" t="s">
        <v>518</v>
      </c>
      <c r="J19" s="371"/>
      <c r="K19" s="372"/>
      <c r="L19" s="249">
        <v>1</v>
      </c>
      <c r="M19" s="370" t="s">
        <v>556</v>
      </c>
      <c r="N19" s="371"/>
      <c r="O19" s="372"/>
      <c r="P19" s="249">
        <v>1</v>
      </c>
      <c r="Q19" s="370" t="s">
        <v>556</v>
      </c>
      <c r="R19" s="371"/>
      <c r="S19" s="372"/>
      <c r="T19" s="249">
        <v>1</v>
      </c>
    </row>
    <row r="20" spans="2:20" s="119" customFormat="1" ht="51" x14ac:dyDescent="0.25">
      <c r="B20" s="344"/>
      <c r="C20" s="149" t="s">
        <v>201</v>
      </c>
      <c r="D20" s="218" t="s">
        <v>354</v>
      </c>
      <c r="E20" s="143">
        <v>3</v>
      </c>
      <c r="F20" s="143" t="s">
        <v>355</v>
      </c>
      <c r="G20" s="143" t="s">
        <v>471</v>
      </c>
      <c r="H20" s="150" t="s">
        <v>325</v>
      </c>
      <c r="I20" s="370" t="s">
        <v>519</v>
      </c>
      <c r="J20" s="371"/>
      <c r="K20" s="372"/>
      <c r="L20" s="249">
        <v>1</v>
      </c>
      <c r="M20" s="370" t="s">
        <v>557</v>
      </c>
      <c r="N20" s="371"/>
      <c r="O20" s="372"/>
      <c r="P20" s="249">
        <v>1</v>
      </c>
      <c r="Q20" s="370" t="s">
        <v>557</v>
      </c>
      <c r="R20" s="371"/>
      <c r="S20" s="372"/>
      <c r="T20" s="249">
        <v>1</v>
      </c>
    </row>
    <row r="21" spans="2:20" x14ac:dyDescent="0.25">
      <c r="M21" s="119"/>
      <c r="N21" s="119"/>
      <c r="O21" s="119"/>
      <c r="P21" s="119"/>
      <c r="Q21" s="119"/>
      <c r="R21" s="119"/>
      <c r="S21" s="119"/>
      <c r="T21" s="119"/>
    </row>
    <row r="22" spans="2:20" x14ac:dyDescent="0.25">
      <c r="B22" s="169" t="s">
        <v>39</v>
      </c>
      <c r="C22" s="410" t="s">
        <v>40</v>
      </c>
      <c r="D22" s="410"/>
      <c r="E22" s="410"/>
      <c r="F22" s="410"/>
      <c r="G22" s="410"/>
      <c r="H22" s="410"/>
      <c r="M22" s="119"/>
      <c r="N22" s="119"/>
      <c r="O22" s="119"/>
      <c r="P22" s="119"/>
      <c r="Q22" s="119"/>
      <c r="R22" s="119"/>
      <c r="S22" s="119"/>
      <c r="T22" s="119"/>
    </row>
    <row r="23" spans="2:20" ht="25.5" x14ac:dyDescent="0.25">
      <c r="B23" s="117" t="s">
        <v>11</v>
      </c>
      <c r="C23" s="342" t="s">
        <v>415</v>
      </c>
      <c r="D23" s="342"/>
      <c r="E23" s="185" t="s">
        <v>13</v>
      </c>
      <c r="F23" s="149" t="s">
        <v>367</v>
      </c>
      <c r="G23" s="117" t="s">
        <v>14</v>
      </c>
      <c r="H23" s="118" t="s">
        <v>15</v>
      </c>
      <c r="I23" s="402" t="s">
        <v>511</v>
      </c>
      <c r="J23" s="403"/>
      <c r="K23" s="404"/>
      <c r="L23" s="51" t="s">
        <v>526</v>
      </c>
      <c r="M23" s="428" t="s">
        <v>596</v>
      </c>
      <c r="N23" s="429"/>
      <c r="O23" s="430"/>
      <c r="P23" s="211" t="s">
        <v>526</v>
      </c>
      <c r="Q23" s="428" t="s">
        <v>598</v>
      </c>
      <c r="R23" s="429"/>
      <c r="S23" s="430"/>
      <c r="T23" s="211" t="s">
        <v>526</v>
      </c>
    </row>
    <row r="24" spans="2:20" s="119" customFormat="1" ht="80.25" customHeight="1" x14ac:dyDescent="0.25">
      <c r="B24" s="344" t="s">
        <v>450</v>
      </c>
      <c r="C24" s="149" t="s">
        <v>18</v>
      </c>
      <c r="D24" s="218" t="s">
        <v>166</v>
      </c>
      <c r="E24" s="143">
        <v>12</v>
      </c>
      <c r="F24" s="143" t="s">
        <v>360</v>
      </c>
      <c r="G24" s="143" t="s">
        <v>383</v>
      </c>
      <c r="H24" s="143" t="s">
        <v>361</v>
      </c>
      <c r="I24" s="370" t="s">
        <v>521</v>
      </c>
      <c r="J24" s="371"/>
      <c r="K24" s="372"/>
      <c r="L24" s="249">
        <v>1</v>
      </c>
      <c r="M24" s="370" t="s">
        <v>558</v>
      </c>
      <c r="N24" s="371"/>
      <c r="O24" s="372"/>
      <c r="P24" s="249">
        <v>1</v>
      </c>
      <c r="Q24" s="370" t="s">
        <v>605</v>
      </c>
      <c r="R24" s="371"/>
      <c r="S24" s="372"/>
      <c r="T24" s="249">
        <v>0</v>
      </c>
    </row>
    <row r="25" spans="2:20" s="119" customFormat="1" ht="54" customHeight="1" x14ac:dyDescent="0.25">
      <c r="B25" s="344"/>
      <c r="C25" s="149" t="s">
        <v>20</v>
      </c>
      <c r="D25" s="218" t="s">
        <v>167</v>
      </c>
      <c r="E25" s="143">
        <v>12</v>
      </c>
      <c r="F25" s="143" t="s">
        <v>363</v>
      </c>
      <c r="G25" s="143" t="s">
        <v>377</v>
      </c>
      <c r="H25" s="143" t="s">
        <v>361</v>
      </c>
      <c r="I25" s="370" t="s">
        <v>522</v>
      </c>
      <c r="J25" s="371"/>
      <c r="K25" s="372"/>
      <c r="L25" s="249">
        <v>1</v>
      </c>
      <c r="M25" s="370" t="s">
        <v>559</v>
      </c>
      <c r="N25" s="371"/>
      <c r="O25" s="372"/>
      <c r="P25" s="249">
        <v>1</v>
      </c>
      <c r="Q25" s="370" t="s">
        <v>606</v>
      </c>
      <c r="R25" s="371"/>
      <c r="S25" s="372"/>
      <c r="T25" s="249">
        <v>1</v>
      </c>
    </row>
    <row r="26" spans="2:20" s="119" customFormat="1" ht="113.25" customHeight="1" x14ac:dyDescent="0.25">
      <c r="B26" s="344"/>
      <c r="C26" s="149" t="s">
        <v>23</v>
      </c>
      <c r="D26" s="218" t="s">
        <v>504</v>
      </c>
      <c r="E26" s="235">
        <v>1</v>
      </c>
      <c r="F26" s="143" t="s">
        <v>505</v>
      </c>
      <c r="G26" s="143" t="s">
        <v>372</v>
      </c>
      <c r="H26" s="150" t="s">
        <v>479</v>
      </c>
      <c r="I26" s="370" t="s">
        <v>523</v>
      </c>
      <c r="J26" s="388"/>
      <c r="K26" s="389"/>
      <c r="L26" s="249">
        <v>0.8</v>
      </c>
      <c r="M26" s="370" t="s">
        <v>560</v>
      </c>
      <c r="N26" s="388"/>
      <c r="O26" s="389"/>
      <c r="P26" s="249">
        <v>1</v>
      </c>
      <c r="Q26" s="370" t="s">
        <v>560</v>
      </c>
      <c r="R26" s="388"/>
      <c r="S26" s="389"/>
      <c r="T26" s="249">
        <v>1</v>
      </c>
    </row>
    <row r="27" spans="2:20" s="119" customFormat="1" ht="102" customHeight="1" x14ac:dyDescent="0.25">
      <c r="B27" s="344"/>
      <c r="C27" s="149" t="s">
        <v>24</v>
      </c>
      <c r="D27" s="218" t="s">
        <v>373</v>
      </c>
      <c r="E27" s="235">
        <v>1</v>
      </c>
      <c r="F27" s="143" t="s">
        <v>480</v>
      </c>
      <c r="G27" s="143" t="s">
        <v>472</v>
      </c>
      <c r="H27" s="150">
        <v>45291</v>
      </c>
      <c r="I27" s="370" t="s">
        <v>561</v>
      </c>
      <c r="J27" s="371"/>
      <c r="K27" s="372"/>
      <c r="L27" s="249">
        <v>0.5</v>
      </c>
      <c r="M27" s="370" t="s">
        <v>562</v>
      </c>
      <c r="N27" s="371"/>
      <c r="O27" s="372"/>
      <c r="P27" s="249">
        <v>1</v>
      </c>
      <c r="Q27" s="370" t="s">
        <v>562</v>
      </c>
      <c r="R27" s="371"/>
      <c r="S27" s="372"/>
      <c r="T27" s="249">
        <v>1</v>
      </c>
    </row>
    <row r="28" spans="2:20" s="119" customFormat="1" ht="115.5" customHeight="1" x14ac:dyDescent="0.25">
      <c r="B28" s="344"/>
      <c r="C28" s="149" t="s">
        <v>168</v>
      </c>
      <c r="D28" s="218" t="s">
        <v>381</v>
      </c>
      <c r="E28" s="143">
        <v>2</v>
      </c>
      <c r="F28" s="143" t="s">
        <v>382</v>
      </c>
      <c r="G28" s="143" t="s">
        <v>472</v>
      </c>
      <c r="H28" s="150" t="s">
        <v>384</v>
      </c>
      <c r="I28" s="390" t="s">
        <v>524</v>
      </c>
      <c r="J28" s="388"/>
      <c r="K28" s="389"/>
      <c r="L28" s="211" t="s">
        <v>524</v>
      </c>
      <c r="M28" s="370" t="s">
        <v>563</v>
      </c>
      <c r="N28" s="371"/>
      <c r="O28" s="372"/>
      <c r="P28" s="249">
        <v>0.7</v>
      </c>
      <c r="Q28" s="370" t="s">
        <v>607</v>
      </c>
      <c r="R28" s="371"/>
      <c r="S28" s="372"/>
      <c r="T28" s="249">
        <v>1</v>
      </c>
    </row>
    <row r="29" spans="2:20" s="119" customFormat="1" ht="95.25" customHeight="1" x14ac:dyDescent="0.25">
      <c r="B29" s="344"/>
      <c r="C29" s="149" t="s">
        <v>169</v>
      </c>
      <c r="D29" s="244" t="s">
        <v>171</v>
      </c>
      <c r="E29" s="143">
        <v>2</v>
      </c>
      <c r="F29" s="143" t="s">
        <v>362</v>
      </c>
      <c r="G29" s="143" t="s">
        <v>172</v>
      </c>
      <c r="H29" s="143" t="s">
        <v>324</v>
      </c>
      <c r="I29" s="370" t="s">
        <v>525</v>
      </c>
      <c r="J29" s="371"/>
      <c r="K29" s="372"/>
      <c r="L29" s="249">
        <v>1</v>
      </c>
      <c r="M29" s="370" t="s">
        <v>564</v>
      </c>
      <c r="N29" s="371"/>
      <c r="O29" s="372"/>
      <c r="P29" s="249">
        <v>1</v>
      </c>
      <c r="Q29" s="370" t="s">
        <v>564</v>
      </c>
      <c r="R29" s="371"/>
      <c r="S29" s="372"/>
      <c r="T29" s="249">
        <v>1</v>
      </c>
    </row>
    <row r="30" spans="2:20" s="119" customFormat="1" ht="51" x14ac:dyDescent="0.25">
      <c r="B30" s="344"/>
      <c r="C30" s="149" t="s">
        <v>170</v>
      </c>
      <c r="D30" s="244" t="s">
        <v>364</v>
      </c>
      <c r="E30" s="143">
        <v>4</v>
      </c>
      <c r="F30" s="143" t="s">
        <v>365</v>
      </c>
      <c r="G30" s="143" t="s">
        <v>470</v>
      </c>
      <c r="H30" s="150" t="s">
        <v>492</v>
      </c>
      <c r="I30" s="370" t="s">
        <v>527</v>
      </c>
      <c r="J30" s="371"/>
      <c r="K30" s="372"/>
      <c r="L30" s="249">
        <v>1</v>
      </c>
      <c r="M30" s="370" t="s">
        <v>565</v>
      </c>
      <c r="N30" s="371"/>
      <c r="O30" s="372"/>
      <c r="P30" s="249">
        <v>1</v>
      </c>
      <c r="Q30" s="370" t="s">
        <v>565</v>
      </c>
      <c r="R30" s="371"/>
      <c r="S30" s="372"/>
      <c r="T30" s="249">
        <v>1</v>
      </c>
    </row>
    <row r="31" spans="2:20" s="119" customFormat="1" ht="42.75" customHeight="1" x14ac:dyDescent="0.25">
      <c r="B31" s="344"/>
      <c r="C31" s="149" t="s">
        <v>176</v>
      </c>
      <c r="D31" s="224" t="s">
        <v>178</v>
      </c>
      <c r="E31" s="143">
        <v>1</v>
      </c>
      <c r="F31" s="143" t="s">
        <v>481</v>
      </c>
      <c r="G31" s="143" t="s">
        <v>482</v>
      </c>
      <c r="H31" s="150">
        <v>45076</v>
      </c>
      <c r="I31" s="390" t="s">
        <v>524</v>
      </c>
      <c r="J31" s="388"/>
      <c r="K31" s="389"/>
      <c r="L31" s="211" t="s">
        <v>524</v>
      </c>
      <c r="M31" s="370" t="s">
        <v>566</v>
      </c>
      <c r="N31" s="371"/>
      <c r="O31" s="372"/>
      <c r="P31" s="249">
        <v>1</v>
      </c>
      <c r="Q31" s="370" t="s">
        <v>524</v>
      </c>
      <c r="R31" s="371"/>
      <c r="S31" s="372"/>
      <c r="T31" s="249" t="s">
        <v>524</v>
      </c>
    </row>
    <row r="32" spans="2:20" s="119" customFormat="1" ht="51" customHeight="1" x14ac:dyDescent="0.25">
      <c r="B32" s="344"/>
      <c r="C32" s="149" t="s">
        <v>177</v>
      </c>
      <c r="D32" s="224" t="s">
        <v>507</v>
      </c>
      <c r="E32" s="143">
        <v>1</v>
      </c>
      <c r="F32" s="143" t="s">
        <v>508</v>
      </c>
      <c r="G32" s="143" t="s">
        <v>470</v>
      </c>
      <c r="H32" s="150">
        <v>45076</v>
      </c>
      <c r="I32" s="390" t="s">
        <v>524</v>
      </c>
      <c r="J32" s="388"/>
      <c r="K32" s="389"/>
      <c r="L32" s="211" t="s">
        <v>524</v>
      </c>
      <c r="M32" s="370" t="s">
        <v>567</v>
      </c>
      <c r="N32" s="371"/>
      <c r="O32" s="372"/>
      <c r="P32" s="249">
        <v>1</v>
      </c>
      <c r="Q32" s="370" t="s">
        <v>524</v>
      </c>
      <c r="R32" s="371"/>
      <c r="S32" s="372"/>
      <c r="T32" s="249" t="s">
        <v>524</v>
      </c>
    </row>
    <row r="33" spans="2:20" s="119" customFormat="1" ht="39.75" customHeight="1" x14ac:dyDescent="0.25">
      <c r="B33" s="344"/>
      <c r="C33" s="149" t="s">
        <v>379</v>
      </c>
      <c r="D33" s="218" t="s">
        <v>179</v>
      </c>
      <c r="E33" s="143">
        <v>2</v>
      </c>
      <c r="F33" s="143" t="s">
        <v>483</v>
      </c>
      <c r="G33" s="143" t="s">
        <v>19</v>
      </c>
      <c r="H33" s="150" t="s">
        <v>484</v>
      </c>
      <c r="I33" s="390" t="s">
        <v>524</v>
      </c>
      <c r="J33" s="388"/>
      <c r="K33" s="389"/>
      <c r="L33" s="211" t="s">
        <v>524</v>
      </c>
      <c r="M33" s="370" t="s">
        <v>568</v>
      </c>
      <c r="N33" s="371"/>
      <c r="O33" s="372"/>
      <c r="P33" s="249">
        <v>1</v>
      </c>
      <c r="Q33" s="370" t="s">
        <v>608</v>
      </c>
      <c r="R33" s="371"/>
      <c r="S33" s="372"/>
      <c r="T33" s="249">
        <v>1</v>
      </c>
    </row>
    <row r="34" spans="2:20" s="119" customFormat="1" ht="42.75" customHeight="1" x14ac:dyDescent="0.25">
      <c r="B34" s="344"/>
      <c r="C34" s="149" t="s">
        <v>380</v>
      </c>
      <c r="D34" s="218" t="s">
        <v>46</v>
      </c>
      <c r="E34" s="143">
        <v>2</v>
      </c>
      <c r="F34" s="143" t="s">
        <v>374</v>
      </c>
      <c r="G34" s="143" t="s">
        <v>371</v>
      </c>
      <c r="H34" s="150" t="s">
        <v>484</v>
      </c>
      <c r="I34" s="390" t="s">
        <v>524</v>
      </c>
      <c r="J34" s="388"/>
      <c r="K34" s="389"/>
      <c r="L34" s="211" t="s">
        <v>524</v>
      </c>
      <c r="M34" s="370" t="s">
        <v>569</v>
      </c>
      <c r="N34" s="371"/>
      <c r="O34" s="372"/>
      <c r="P34" s="249">
        <v>1</v>
      </c>
      <c r="Q34" s="370" t="s">
        <v>609</v>
      </c>
      <c r="R34" s="371"/>
      <c r="S34" s="372"/>
      <c r="T34" s="249">
        <v>1</v>
      </c>
    </row>
    <row r="35" spans="2:20" s="119" customFormat="1" ht="42.75" customHeight="1" x14ac:dyDescent="0.25">
      <c r="B35" s="344"/>
      <c r="C35" s="149" t="s">
        <v>386</v>
      </c>
      <c r="D35" s="218" t="s">
        <v>48</v>
      </c>
      <c r="E35" s="143">
        <v>2</v>
      </c>
      <c r="F35" s="143" t="s">
        <v>375</v>
      </c>
      <c r="G35" s="143" t="s">
        <v>50</v>
      </c>
      <c r="H35" s="150" t="s">
        <v>484</v>
      </c>
      <c r="I35" s="390" t="s">
        <v>524</v>
      </c>
      <c r="J35" s="388"/>
      <c r="K35" s="389"/>
      <c r="L35" s="211" t="s">
        <v>524</v>
      </c>
      <c r="M35" s="370" t="s">
        <v>570</v>
      </c>
      <c r="N35" s="371"/>
      <c r="O35" s="372"/>
      <c r="P35" s="249">
        <v>1</v>
      </c>
      <c r="Q35" s="370" t="s">
        <v>570</v>
      </c>
      <c r="R35" s="371"/>
      <c r="S35" s="372"/>
      <c r="T35" s="249">
        <v>1</v>
      </c>
    </row>
    <row r="36" spans="2:20" s="119" customFormat="1" ht="48.75" customHeight="1" x14ac:dyDescent="0.25">
      <c r="B36" s="344"/>
      <c r="C36" s="149" t="s">
        <v>490</v>
      </c>
      <c r="D36" s="218" t="s">
        <v>370</v>
      </c>
      <c r="E36" s="143">
        <v>2</v>
      </c>
      <c r="F36" s="143" t="s">
        <v>376</v>
      </c>
      <c r="G36" s="143" t="s">
        <v>377</v>
      </c>
      <c r="H36" s="150" t="s">
        <v>484</v>
      </c>
      <c r="I36" s="390" t="s">
        <v>524</v>
      </c>
      <c r="J36" s="388"/>
      <c r="K36" s="389"/>
      <c r="L36" s="211" t="s">
        <v>524</v>
      </c>
      <c r="M36" s="370" t="s">
        <v>571</v>
      </c>
      <c r="N36" s="371"/>
      <c r="O36" s="372"/>
      <c r="P36" s="249">
        <v>1</v>
      </c>
      <c r="Q36" s="370" t="s">
        <v>571</v>
      </c>
      <c r="R36" s="371"/>
      <c r="S36" s="372"/>
      <c r="T36" s="249">
        <v>1</v>
      </c>
    </row>
    <row r="37" spans="2:20" s="119" customFormat="1" ht="54" customHeight="1" x14ac:dyDescent="0.25">
      <c r="B37" s="344"/>
      <c r="C37" s="149" t="s">
        <v>491</v>
      </c>
      <c r="D37" s="218" t="s">
        <v>387</v>
      </c>
      <c r="E37" s="143">
        <v>2</v>
      </c>
      <c r="F37" s="143" t="s">
        <v>158</v>
      </c>
      <c r="G37" s="143" t="s">
        <v>378</v>
      </c>
      <c r="H37" s="150" t="s">
        <v>327</v>
      </c>
      <c r="I37" s="390" t="s">
        <v>524</v>
      </c>
      <c r="J37" s="388"/>
      <c r="K37" s="389"/>
      <c r="L37" s="211" t="s">
        <v>524</v>
      </c>
      <c r="M37" s="370" t="s">
        <v>572</v>
      </c>
      <c r="N37" s="371"/>
      <c r="O37" s="372"/>
      <c r="P37" s="249">
        <v>1</v>
      </c>
      <c r="Q37" s="370" t="s">
        <v>572</v>
      </c>
      <c r="R37" s="371"/>
      <c r="S37" s="372"/>
      <c r="T37" s="249">
        <v>1</v>
      </c>
    </row>
    <row r="38" spans="2:20" s="119" customFormat="1" ht="76.5" x14ac:dyDescent="0.25">
      <c r="B38" s="143" t="s">
        <v>451</v>
      </c>
      <c r="C38" s="149" t="s">
        <v>53</v>
      </c>
      <c r="D38" s="218" t="s">
        <v>388</v>
      </c>
      <c r="E38" s="235">
        <v>1</v>
      </c>
      <c r="F38" s="143" t="s">
        <v>389</v>
      </c>
      <c r="G38" s="143" t="s">
        <v>392</v>
      </c>
      <c r="H38" s="150">
        <v>45291</v>
      </c>
      <c r="I38" s="390" t="s">
        <v>524</v>
      </c>
      <c r="J38" s="388"/>
      <c r="K38" s="389"/>
      <c r="L38" s="211" t="s">
        <v>524</v>
      </c>
      <c r="M38" s="370" t="s">
        <v>573</v>
      </c>
      <c r="N38" s="371"/>
      <c r="O38" s="372"/>
      <c r="P38" s="249">
        <v>1</v>
      </c>
      <c r="Q38" s="370" t="s">
        <v>610</v>
      </c>
      <c r="R38" s="371"/>
      <c r="S38" s="372"/>
      <c r="T38" s="249">
        <v>1</v>
      </c>
    </row>
    <row r="39" spans="2:20" s="119" customFormat="1" ht="95.25" customHeight="1" x14ac:dyDescent="0.25">
      <c r="B39" s="143" t="s">
        <v>452</v>
      </c>
      <c r="C39" s="149" t="s">
        <v>198</v>
      </c>
      <c r="D39" s="218" t="s">
        <v>59</v>
      </c>
      <c r="E39" s="143">
        <v>2</v>
      </c>
      <c r="F39" s="143" t="s">
        <v>390</v>
      </c>
      <c r="G39" s="143" t="s">
        <v>391</v>
      </c>
      <c r="H39" s="150" t="s">
        <v>326</v>
      </c>
      <c r="I39" s="390" t="s">
        <v>524</v>
      </c>
      <c r="J39" s="388"/>
      <c r="K39" s="389"/>
      <c r="L39" s="211" t="s">
        <v>524</v>
      </c>
      <c r="M39" s="370" t="s">
        <v>574</v>
      </c>
      <c r="N39" s="388"/>
      <c r="O39" s="389"/>
      <c r="P39" s="249">
        <v>1</v>
      </c>
      <c r="Q39" s="370" t="s">
        <v>611</v>
      </c>
      <c r="R39" s="388"/>
      <c r="S39" s="389"/>
      <c r="T39" s="249">
        <v>1</v>
      </c>
    </row>
    <row r="40" spans="2:20" s="119" customFormat="1" ht="38.25" x14ac:dyDescent="0.25">
      <c r="B40" s="344" t="s">
        <v>453</v>
      </c>
      <c r="C40" s="149" t="s">
        <v>186</v>
      </c>
      <c r="D40" s="218" t="s">
        <v>62</v>
      </c>
      <c r="E40" s="143">
        <v>2</v>
      </c>
      <c r="F40" s="143" t="s">
        <v>397</v>
      </c>
      <c r="G40" s="143" t="s">
        <v>336</v>
      </c>
      <c r="H40" s="150" t="s">
        <v>328</v>
      </c>
      <c r="I40" s="390" t="s">
        <v>524</v>
      </c>
      <c r="J40" s="388"/>
      <c r="K40" s="389"/>
      <c r="L40" s="211" t="s">
        <v>524</v>
      </c>
      <c r="M40" s="370" t="s">
        <v>575</v>
      </c>
      <c r="N40" s="371"/>
      <c r="O40" s="372"/>
      <c r="P40" s="249">
        <v>1</v>
      </c>
      <c r="Q40" s="370" t="s">
        <v>575</v>
      </c>
      <c r="R40" s="371"/>
      <c r="S40" s="372"/>
      <c r="T40" s="249">
        <v>1</v>
      </c>
    </row>
    <row r="41" spans="2:20" s="119" customFormat="1" ht="38.25" x14ac:dyDescent="0.25">
      <c r="B41" s="344"/>
      <c r="C41" s="149" t="s">
        <v>187</v>
      </c>
      <c r="D41" s="218" t="s">
        <v>64</v>
      </c>
      <c r="E41" s="143">
        <v>2</v>
      </c>
      <c r="F41" s="143" t="s">
        <v>398</v>
      </c>
      <c r="G41" s="143" t="s">
        <v>393</v>
      </c>
      <c r="H41" s="143" t="s">
        <v>329</v>
      </c>
      <c r="I41" s="390" t="s">
        <v>524</v>
      </c>
      <c r="J41" s="388"/>
      <c r="K41" s="389"/>
      <c r="L41" s="211" t="s">
        <v>524</v>
      </c>
      <c r="M41" s="370" t="s">
        <v>576</v>
      </c>
      <c r="N41" s="371"/>
      <c r="O41" s="372"/>
      <c r="P41" s="249">
        <v>1</v>
      </c>
      <c r="Q41" s="370" t="s">
        <v>576</v>
      </c>
      <c r="R41" s="371"/>
      <c r="S41" s="372"/>
      <c r="T41" s="249">
        <v>1</v>
      </c>
    </row>
    <row r="42" spans="2:20" s="119" customFormat="1" ht="111" customHeight="1" x14ac:dyDescent="0.25">
      <c r="B42" s="344"/>
      <c r="C42" s="149" t="s">
        <v>188</v>
      </c>
      <c r="D42" s="212" t="s">
        <v>394</v>
      </c>
      <c r="E42" s="211">
        <v>2</v>
      </c>
      <c r="F42" s="143" t="s">
        <v>395</v>
      </c>
      <c r="G42" s="143" t="s">
        <v>396</v>
      </c>
      <c r="H42" s="150" t="s">
        <v>329</v>
      </c>
      <c r="I42" s="390" t="s">
        <v>524</v>
      </c>
      <c r="J42" s="388"/>
      <c r="K42" s="389"/>
      <c r="L42" s="211" t="s">
        <v>524</v>
      </c>
      <c r="M42" s="370" t="s">
        <v>577</v>
      </c>
      <c r="N42" s="371"/>
      <c r="O42" s="372"/>
      <c r="P42" s="249">
        <v>1</v>
      </c>
      <c r="Q42" s="370" t="s">
        <v>612</v>
      </c>
      <c r="R42" s="371"/>
      <c r="S42" s="372"/>
      <c r="T42" s="249">
        <v>1</v>
      </c>
    </row>
    <row r="43" spans="2:20" s="119" customFormat="1" ht="48.75" customHeight="1" x14ac:dyDescent="0.25">
      <c r="B43" s="344"/>
      <c r="C43" s="149" t="s">
        <v>502</v>
      </c>
      <c r="D43" s="212" t="s">
        <v>66</v>
      </c>
      <c r="E43" s="211">
        <v>2</v>
      </c>
      <c r="F43" s="143" t="s">
        <v>503</v>
      </c>
      <c r="G43" s="143" t="s">
        <v>50</v>
      </c>
      <c r="H43" s="143" t="s">
        <v>329</v>
      </c>
      <c r="I43" s="390" t="s">
        <v>524</v>
      </c>
      <c r="J43" s="388"/>
      <c r="K43" s="389"/>
      <c r="L43" s="211" t="s">
        <v>524</v>
      </c>
      <c r="M43" s="370" t="s">
        <v>578</v>
      </c>
      <c r="N43" s="371"/>
      <c r="O43" s="372"/>
      <c r="P43" s="249">
        <v>1</v>
      </c>
      <c r="Q43" s="370" t="s">
        <v>613</v>
      </c>
      <c r="R43" s="371"/>
      <c r="S43" s="372"/>
      <c r="T43" s="249">
        <v>1</v>
      </c>
    </row>
    <row r="44" spans="2:20" x14ac:dyDescent="0.25">
      <c r="M44" s="119"/>
      <c r="N44" s="119"/>
      <c r="O44" s="119"/>
      <c r="P44" s="119"/>
      <c r="Q44" s="119"/>
      <c r="R44" s="119"/>
      <c r="S44" s="119"/>
      <c r="T44" s="119"/>
    </row>
    <row r="45" spans="2:20" x14ac:dyDescent="0.25">
      <c r="B45" s="169" t="s">
        <v>68</v>
      </c>
      <c r="C45" s="410" t="s">
        <v>69</v>
      </c>
      <c r="D45" s="410"/>
      <c r="E45" s="410"/>
      <c r="F45" s="410"/>
      <c r="G45" s="410"/>
      <c r="H45" s="410"/>
      <c r="M45" s="119"/>
      <c r="N45" s="119"/>
      <c r="O45" s="119"/>
      <c r="P45" s="119"/>
      <c r="Q45" s="119"/>
      <c r="R45" s="119"/>
      <c r="S45" s="119"/>
      <c r="T45" s="119"/>
    </row>
    <row r="46" spans="2:20" ht="25.5" x14ac:dyDescent="0.25">
      <c r="B46" s="117" t="s">
        <v>11</v>
      </c>
      <c r="C46" s="342" t="s">
        <v>415</v>
      </c>
      <c r="D46" s="342"/>
      <c r="E46" s="185" t="s">
        <v>13</v>
      </c>
      <c r="F46" s="149" t="s">
        <v>367</v>
      </c>
      <c r="G46" s="117" t="s">
        <v>14</v>
      </c>
      <c r="H46" s="118" t="s">
        <v>15</v>
      </c>
      <c r="I46" s="399" t="s">
        <v>511</v>
      </c>
      <c r="J46" s="400"/>
      <c r="K46" s="401"/>
      <c r="L46" s="51" t="s">
        <v>526</v>
      </c>
      <c r="M46" s="390" t="s">
        <v>596</v>
      </c>
      <c r="N46" s="388"/>
      <c r="O46" s="389"/>
      <c r="P46" s="211" t="s">
        <v>526</v>
      </c>
      <c r="Q46" s="390" t="s">
        <v>598</v>
      </c>
      <c r="R46" s="388"/>
      <c r="S46" s="389"/>
      <c r="T46" s="211" t="s">
        <v>526</v>
      </c>
    </row>
    <row r="47" spans="2:20" s="119" customFormat="1" ht="63.75" customHeight="1" x14ac:dyDescent="0.25">
      <c r="B47" s="143" t="s">
        <v>454</v>
      </c>
      <c r="C47" s="143" t="s">
        <v>18</v>
      </c>
      <c r="D47" s="218" t="s">
        <v>151</v>
      </c>
      <c r="E47" s="143">
        <v>1</v>
      </c>
      <c r="F47" s="143" t="s">
        <v>400</v>
      </c>
      <c r="G47" s="143" t="s">
        <v>399</v>
      </c>
      <c r="H47" s="150" t="s">
        <v>330</v>
      </c>
      <c r="I47" s="370" t="s">
        <v>528</v>
      </c>
      <c r="J47" s="371"/>
      <c r="K47" s="372"/>
      <c r="L47" s="249">
        <v>0.7</v>
      </c>
      <c r="M47" s="370" t="s">
        <v>528</v>
      </c>
      <c r="N47" s="371"/>
      <c r="O47" s="372"/>
      <c r="P47" s="249">
        <v>0.7</v>
      </c>
      <c r="Q47" s="370" t="s">
        <v>614</v>
      </c>
      <c r="R47" s="371"/>
      <c r="S47" s="372"/>
      <c r="T47" s="249">
        <v>1</v>
      </c>
    </row>
    <row r="48" spans="2:20" s="119" customFormat="1" ht="63.75" x14ac:dyDescent="0.25">
      <c r="B48" s="143" t="s">
        <v>455</v>
      </c>
      <c r="C48" s="143" t="s">
        <v>53</v>
      </c>
      <c r="D48" s="218" t="s">
        <v>402</v>
      </c>
      <c r="E48" s="143">
        <v>2</v>
      </c>
      <c r="F48" s="143" t="s">
        <v>403</v>
      </c>
      <c r="G48" s="143" t="s">
        <v>399</v>
      </c>
      <c r="H48" s="150" t="s">
        <v>334</v>
      </c>
      <c r="I48" s="390" t="s">
        <v>524</v>
      </c>
      <c r="J48" s="388"/>
      <c r="K48" s="389"/>
      <c r="L48" s="211" t="s">
        <v>524</v>
      </c>
      <c r="M48" s="370" t="s">
        <v>579</v>
      </c>
      <c r="N48" s="371"/>
      <c r="O48" s="372"/>
      <c r="P48" s="249">
        <v>0.4</v>
      </c>
      <c r="Q48" s="370" t="s">
        <v>615</v>
      </c>
      <c r="R48" s="371"/>
      <c r="S48" s="372"/>
      <c r="T48" s="249">
        <v>1</v>
      </c>
    </row>
    <row r="49" spans="2:20" s="119" customFormat="1" ht="75" customHeight="1" x14ac:dyDescent="0.25">
      <c r="B49" s="344" t="s">
        <v>456</v>
      </c>
      <c r="C49" s="143" t="s">
        <v>198</v>
      </c>
      <c r="D49" s="218" t="s">
        <v>182</v>
      </c>
      <c r="E49" s="143">
        <v>1</v>
      </c>
      <c r="F49" s="143" t="s">
        <v>407</v>
      </c>
      <c r="G49" s="143" t="s">
        <v>153</v>
      </c>
      <c r="H49" s="179">
        <v>44985</v>
      </c>
      <c r="I49" s="370" t="s">
        <v>529</v>
      </c>
      <c r="J49" s="371"/>
      <c r="K49" s="372"/>
      <c r="L49" s="249">
        <v>0</v>
      </c>
      <c r="M49" s="370" t="s">
        <v>580</v>
      </c>
      <c r="N49" s="371"/>
      <c r="O49" s="372"/>
      <c r="P49" s="249">
        <v>0.6</v>
      </c>
      <c r="Q49" s="370" t="s">
        <v>616</v>
      </c>
      <c r="R49" s="371"/>
      <c r="S49" s="372"/>
      <c r="T49" s="249">
        <v>1</v>
      </c>
    </row>
    <row r="50" spans="2:20" s="119" customFormat="1" ht="117.75" customHeight="1" x14ac:dyDescent="0.25">
      <c r="B50" s="344"/>
      <c r="C50" s="143" t="s">
        <v>199</v>
      </c>
      <c r="D50" s="218" t="s">
        <v>185</v>
      </c>
      <c r="E50" s="143">
        <v>1</v>
      </c>
      <c r="F50" s="143" t="s">
        <v>406</v>
      </c>
      <c r="G50" s="143" t="s">
        <v>473</v>
      </c>
      <c r="H50" s="179">
        <v>44985</v>
      </c>
      <c r="I50" s="370" t="s">
        <v>530</v>
      </c>
      <c r="J50" s="371"/>
      <c r="K50" s="372"/>
      <c r="L50" s="249">
        <v>0.7</v>
      </c>
      <c r="M50" s="370" t="s">
        <v>581</v>
      </c>
      <c r="N50" s="371"/>
      <c r="O50" s="372"/>
      <c r="P50" s="249">
        <v>0.7</v>
      </c>
      <c r="Q50" s="370" t="s">
        <v>581</v>
      </c>
      <c r="R50" s="371"/>
      <c r="S50" s="372"/>
      <c r="T50" s="249">
        <v>0.7</v>
      </c>
    </row>
    <row r="51" spans="2:20" s="119" customFormat="1" ht="52.5" customHeight="1" x14ac:dyDescent="0.25">
      <c r="B51" s="344"/>
      <c r="C51" s="143" t="s">
        <v>463</v>
      </c>
      <c r="D51" s="218" t="s">
        <v>404</v>
      </c>
      <c r="E51" s="143">
        <v>1</v>
      </c>
      <c r="F51" s="143" t="s">
        <v>405</v>
      </c>
      <c r="G51" s="143" t="s">
        <v>377</v>
      </c>
      <c r="H51" s="150">
        <v>44985</v>
      </c>
      <c r="I51" s="370" t="s">
        <v>531</v>
      </c>
      <c r="J51" s="371"/>
      <c r="K51" s="372"/>
      <c r="L51" s="249">
        <v>0.7</v>
      </c>
      <c r="M51" s="370" t="s">
        <v>531</v>
      </c>
      <c r="N51" s="371"/>
      <c r="O51" s="372"/>
      <c r="P51" s="249">
        <v>0.7</v>
      </c>
      <c r="Q51" s="370" t="s">
        <v>531</v>
      </c>
      <c r="R51" s="371"/>
      <c r="S51" s="372"/>
      <c r="T51" s="249">
        <v>0.7</v>
      </c>
    </row>
    <row r="52" spans="2:20" s="119" customFormat="1" ht="46.5" customHeight="1" x14ac:dyDescent="0.25">
      <c r="B52" s="344"/>
      <c r="C52" s="143" t="s">
        <v>464</v>
      </c>
      <c r="D52" s="218" t="s">
        <v>488</v>
      </c>
      <c r="E52" s="143">
        <v>2</v>
      </c>
      <c r="F52" s="143" t="s">
        <v>485</v>
      </c>
      <c r="G52" s="143" t="s">
        <v>377</v>
      </c>
      <c r="H52" s="150" t="s">
        <v>334</v>
      </c>
      <c r="I52" s="390" t="s">
        <v>524</v>
      </c>
      <c r="J52" s="388"/>
      <c r="K52" s="389"/>
      <c r="L52" s="211" t="s">
        <v>524</v>
      </c>
      <c r="M52" s="370" t="s">
        <v>582</v>
      </c>
      <c r="N52" s="371"/>
      <c r="O52" s="372"/>
      <c r="P52" s="249">
        <v>1</v>
      </c>
      <c r="Q52" s="370" t="s">
        <v>582</v>
      </c>
      <c r="R52" s="371"/>
      <c r="S52" s="372"/>
      <c r="T52" s="249">
        <v>1</v>
      </c>
    </row>
    <row r="53" spans="2:20" s="119" customFormat="1" ht="72" customHeight="1" x14ac:dyDescent="0.25">
      <c r="B53" s="344"/>
      <c r="C53" s="143" t="s">
        <v>465</v>
      </c>
      <c r="D53" s="207" t="s">
        <v>408</v>
      </c>
      <c r="E53" s="208">
        <v>1</v>
      </c>
      <c r="F53" s="208" t="s">
        <v>409</v>
      </c>
      <c r="G53" s="143" t="s">
        <v>399</v>
      </c>
      <c r="H53" s="238">
        <v>45016</v>
      </c>
      <c r="I53" s="370" t="s">
        <v>532</v>
      </c>
      <c r="J53" s="371"/>
      <c r="K53" s="372"/>
      <c r="L53" s="211" t="s">
        <v>524</v>
      </c>
      <c r="M53" s="370" t="s">
        <v>532</v>
      </c>
      <c r="N53" s="371"/>
      <c r="O53" s="372"/>
      <c r="P53" s="249">
        <v>0</v>
      </c>
      <c r="Q53" s="370" t="s">
        <v>615</v>
      </c>
      <c r="R53" s="371"/>
      <c r="S53" s="372"/>
      <c r="T53" s="249">
        <v>0</v>
      </c>
    </row>
    <row r="54" spans="2:20" s="119" customFormat="1" ht="72.75" customHeight="1" x14ac:dyDescent="0.25">
      <c r="B54" s="143" t="s">
        <v>457</v>
      </c>
      <c r="C54" s="143" t="s">
        <v>186</v>
      </c>
      <c r="D54" s="207" t="s">
        <v>410</v>
      </c>
      <c r="E54" s="208">
        <v>1</v>
      </c>
      <c r="F54" s="208" t="s">
        <v>411</v>
      </c>
      <c r="G54" s="237" t="s">
        <v>489</v>
      </c>
      <c r="H54" s="243">
        <v>45107</v>
      </c>
      <c r="I54" s="390" t="s">
        <v>524</v>
      </c>
      <c r="J54" s="388"/>
      <c r="K54" s="389"/>
      <c r="L54" s="211" t="s">
        <v>524</v>
      </c>
      <c r="M54" s="370" t="s">
        <v>583</v>
      </c>
      <c r="N54" s="371"/>
      <c r="O54" s="372"/>
      <c r="P54" s="249">
        <v>1</v>
      </c>
      <c r="Q54" s="370" t="s">
        <v>583</v>
      </c>
      <c r="R54" s="371"/>
      <c r="S54" s="372"/>
      <c r="T54" s="249">
        <v>1</v>
      </c>
    </row>
    <row r="55" spans="2:20" s="119" customFormat="1" ht="66" customHeight="1" x14ac:dyDescent="0.25">
      <c r="B55" s="143" t="s">
        <v>458</v>
      </c>
      <c r="C55" s="143" t="s">
        <v>200</v>
      </c>
      <c r="D55" s="236" t="s">
        <v>412</v>
      </c>
      <c r="E55" s="208">
        <v>3</v>
      </c>
      <c r="F55" s="208" t="s">
        <v>413</v>
      </c>
      <c r="G55" s="237" t="s">
        <v>313</v>
      </c>
      <c r="H55" s="238" t="s">
        <v>333</v>
      </c>
      <c r="I55" s="370" t="s">
        <v>544</v>
      </c>
      <c r="J55" s="371"/>
      <c r="K55" s="372"/>
      <c r="L55" s="249">
        <v>0.8</v>
      </c>
      <c r="M55" s="370" t="s">
        <v>584</v>
      </c>
      <c r="N55" s="371"/>
      <c r="O55" s="372"/>
      <c r="P55" s="249">
        <v>0.5</v>
      </c>
      <c r="Q55" s="370" t="s">
        <v>617</v>
      </c>
      <c r="R55" s="371"/>
      <c r="S55" s="372"/>
      <c r="T55" s="249">
        <v>0</v>
      </c>
    </row>
    <row r="56" spans="2:20" x14ac:dyDescent="0.25">
      <c r="M56" s="119"/>
      <c r="N56" s="119"/>
      <c r="O56" s="119"/>
      <c r="P56" s="119"/>
      <c r="Q56" s="119"/>
      <c r="R56" s="119"/>
      <c r="S56" s="119"/>
      <c r="T56" s="119"/>
    </row>
    <row r="57" spans="2:20" x14ac:dyDescent="0.25">
      <c r="B57" s="169" t="s">
        <v>91</v>
      </c>
      <c r="C57" s="410" t="s">
        <v>92</v>
      </c>
      <c r="D57" s="410"/>
      <c r="E57" s="410"/>
      <c r="F57" s="410"/>
      <c r="G57" s="410"/>
      <c r="H57" s="410"/>
      <c r="M57" s="119"/>
      <c r="N57" s="119"/>
      <c r="O57" s="119"/>
      <c r="P57" s="119"/>
      <c r="Q57" s="119"/>
      <c r="R57" s="119"/>
      <c r="S57" s="119"/>
      <c r="T57" s="119"/>
    </row>
    <row r="58" spans="2:20" ht="25.5" x14ac:dyDescent="0.25">
      <c r="B58" s="117" t="s">
        <v>11</v>
      </c>
      <c r="C58" s="342" t="s">
        <v>415</v>
      </c>
      <c r="D58" s="342"/>
      <c r="E58" s="185" t="s">
        <v>13</v>
      </c>
      <c r="F58" s="149" t="s">
        <v>367</v>
      </c>
      <c r="G58" s="117" t="s">
        <v>14</v>
      </c>
      <c r="H58" s="118" t="s">
        <v>15</v>
      </c>
      <c r="I58" s="391" t="s">
        <v>511</v>
      </c>
      <c r="J58" s="392"/>
      <c r="K58" s="393"/>
      <c r="L58" s="397" t="s">
        <v>526</v>
      </c>
      <c r="M58" s="358" t="s">
        <v>596</v>
      </c>
      <c r="N58" s="440"/>
      <c r="O58" s="359"/>
      <c r="P58" s="442" t="s">
        <v>526</v>
      </c>
      <c r="Q58" s="358" t="s">
        <v>598</v>
      </c>
      <c r="R58" s="440"/>
      <c r="S58" s="359"/>
      <c r="T58" s="442" t="s">
        <v>526</v>
      </c>
    </row>
    <row r="59" spans="2:20" x14ac:dyDescent="0.25">
      <c r="B59" s="171" t="s">
        <v>16</v>
      </c>
      <c r="C59" s="156">
        <v>1</v>
      </c>
      <c r="D59" s="343" t="s">
        <v>339</v>
      </c>
      <c r="E59" s="343"/>
      <c r="F59" s="343"/>
      <c r="G59" s="343"/>
      <c r="H59" s="343"/>
      <c r="I59" s="394"/>
      <c r="J59" s="395"/>
      <c r="K59" s="396"/>
      <c r="L59" s="398"/>
      <c r="M59" s="360"/>
      <c r="N59" s="441"/>
      <c r="O59" s="361"/>
      <c r="P59" s="443"/>
      <c r="Q59" s="360"/>
      <c r="R59" s="441"/>
      <c r="S59" s="361"/>
      <c r="T59" s="443"/>
    </row>
    <row r="60" spans="2:20" s="119" customFormat="1" ht="132" customHeight="1" x14ac:dyDescent="0.25">
      <c r="B60" s="344" t="s">
        <v>416</v>
      </c>
      <c r="C60" s="143" t="s">
        <v>18</v>
      </c>
      <c r="D60" s="218" t="s">
        <v>509</v>
      </c>
      <c r="E60" s="143">
        <v>1</v>
      </c>
      <c r="F60" s="143" t="s">
        <v>418</v>
      </c>
      <c r="G60" s="143" t="s">
        <v>474</v>
      </c>
      <c r="H60" s="179">
        <v>45107</v>
      </c>
      <c r="I60" s="390" t="s">
        <v>524</v>
      </c>
      <c r="J60" s="388"/>
      <c r="K60" s="389"/>
      <c r="L60" s="211" t="s">
        <v>524</v>
      </c>
      <c r="M60" s="370" t="s">
        <v>595</v>
      </c>
      <c r="N60" s="371"/>
      <c r="O60" s="372"/>
      <c r="P60" s="249">
        <v>0.7</v>
      </c>
      <c r="Q60" s="370" t="s">
        <v>595</v>
      </c>
      <c r="R60" s="371"/>
      <c r="S60" s="372"/>
      <c r="T60" s="249">
        <v>0.7</v>
      </c>
    </row>
    <row r="61" spans="2:20" s="119" customFormat="1" ht="102.75" customHeight="1" x14ac:dyDescent="0.25">
      <c r="B61" s="344"/>
      <c r="C61" s="143" t="s">
        <v>20</v>
      </c>
      <c r="D61" s="218" t="s">
        <v>189</v>
      </c>
      <c r="E61" s="235">
        <v>1</v>
      </c>
      <c r="F61" s="143" t="s">
        <v>419</v>
      </c>
      <c r="G61" s="143" t="s">
        <v>191</v>
      </c>
      <c r="H61" s="179">
        <v>45046</v>
      </c>
      <c r="I61" s="390" t="s">
        <v>534</v>
      </c>
      <c r="J61" s="388"/>
      <c r="K61" s="389"/>
      <c r="L61" s="249">
        <v>0</v>
      </c>
      <c r="M61" s="370" t="s">
        <v>585</v>
      </c>
      <c r="N61" s="371"/>
      <c r="O61" s="372"/>
      <c r="P61" s="249">
        <v>1</v>
      </c>
      <c r="Q61" s="370" t="s">
        <v>585</v>
      </c>
      <c r="R61" s="371"/>
      <c r="S61" s="372"/>
      <c r="T61" s="249">
        <v>1</v>
      </c>
    </row>
    <row r="62" spans="2:20" s="119" customFormat="1" ht="48" customHeight="1" x14ac:dyDescent="0.25">
      <c r="B62" s="344"/>
      <c r="C62" s="143" t="s">
        <v>23</v>
      </c>
      <c r="D62" s="218" t="s">
        <v>497</v>
      </c>
      <c r="E62" s="143">
        <v>1</v>
      </c>
      <c r="F62" s="143" t="s">
        <v>498</v>
      </c>
      <c r="G62" s="143" t="s">
        <v>499</v>
      </c>
      <c r="H62" s="179">
        <v>45107</v>
      </c>
      <c r="I62" s="390" t="s">
        <v>524</v>
      </c>
      <c r="J62" s="388"/>
      <c r="K62" s="389"/>
      <c r="L62" s="211" t="s">
        <v>524</v>
      </c>
      <c r="M62" s="370" t="s">
        <v>586</v>
      </c>
      <c r="N62" s="371"/>
      <c r="O62" s="372"/>
      <c r="P62" s="249">
        <v>1</v>
      </c>
      <c r="Q62" s="370" t="s">
        <v>586</v>
      </c>
      <c r="R62" s="371"/>
      <c r="S62" s="372"/>
      <c r="T62" s="249">
        <v>1</v>
      </c>
    </row>
    <row r="63" spans="2:20" s="119" customFormat="1" ht="51" x14ac:dyDescent="0.25">
      <c r="B63" s="344"/>
      <c r="C63" s="143" t="s">
        <v>24</v>
      </c>
      <c r="D63" s="218" t="s">
        <v>208</v>
      </c>
      <c r="E63" s="235">
        <v>1</v>
      </c>
      <c r="F63" s="143" t="s">
        <v>420</v>
      </c>
      <c r="G63" s="143" t="s">
        <v>423</v>
      </c>
      <c r="H63" s="150" t="s">
        <v>333</v>
      </c>
      <c r="I63" s="370" t="s">
        <v>535</v>
      </c>
      <c r="J63" s="371"/>
      <c r="K63" s="372"/>
      <c r="L63" s="249">
        <v>1</v>
      </c>
      <c r="M63" s="370" t="s">
        <v>535</v>
      </c>
      <c r="N63" s="371"/>
      <c r="O63" s="372"/>
      <c r="P63" s="249">
        <v>1</v>
      </c>
      <c r="Q63" s="370" t="s">
        <v>535</v>
      </c>
      <c r="R63" s="371"/>
      <c r="S63" s="372"/>
      <c r="T63" s="249">
        <v>1</v>
      </c>
    </row>
    <row r="64" spans="2:20" s="119" customFormat="1" ht="63.75" x14ac:dyDescent="0.25">
      <c r="B64" s="344"/>
      <c r="C64" s="143" t="s">
        <v>168</v>
      </c>
      <c r="D64" s="218" t="s">
        <v>421</v>
      </c>
      <c r="E64" s="215">
        <v>1</v>
      </c>
      <c r="F64" s="208" t="s">
        <v>422</v>
      </c>
      <c r="G64" s="143" t="s">
        <v>424</v>
      </c>
      <c r="H64" s="150" t="s">
        <v>333</v>
      </c>
      <c r="I64" s="370" t="s">
        <v>536</v>
      </c>
      <c r="J64" s="371"/>
      <c r="K64" s="372"/>
      <c r="L64" s="249">
        <v>1</v>
      </c>
      <c r="M64" s="370" t="s">
        <v>587</v>
      </c>
      <c r="N64" s="371"/>
      <c r="O64" s="372"/>
      <c r="P64" s="249">
        <v>1</v>
      </c>
      <c r="Q64" s="370" t="s">
        <v>587</v>
      </c>
      <c r="R64" s="371"/>
      <c r="S64" s="372"/>
      <c r="T64" s="249">
        <v>1</v>
      </c>
    </row>
    <row r="65" spans="2:20" s="119" customFormat="1" ht="51" x14ac:dyDescent="0.25">
      <c r="B65" s="344"/>
      <c r="C65" s="143" t="s">
        <v>169</v>
      </c>
      <c r="D65" s="218" t="s">
        <v>500</v>
      </c>
      <c r="E65" s="235">
        <v>1</v>
      </c>
      <c r="F65" s="143" t="s">
        <v>501</v>
      </c>
      <c r="G65" s="143" t="s">
        <v>472</v>
      </c>
      <c r="H65" s="150" t="s">
        <v>333</v>
      </c>
      <c r="I65" s="370" t="s">
        <v>537</v>
      </c>
      <c r="J65" s="371"/>
      <c r="K65" s="372"/>
      <c r="L65" s="249">
        <v>1</v>
      </c>
      <c r="M65" s="370" t="s">
        <v>588</v>
      </c>
      <c r="N65" s="371"/>
      <c r="O65" s="372"/>
      <c r="P65" s="249">
        <v>1</v>
      </c>
      <c r="Q65" s="370" t="s">
        <v>588</v>
      </c>
      <c r="R65" s="371"/>
      <c r="S65" s="372"/>
      <c r="T65" s="249">
        <v>1</v>
      </c>
    </row>
    <row r="66" spans="2:20" s="119" customFormat="1" ht="80.25" customHeight="1" x14ac:dyDescent="0.25">
      <c r="B66" s="344" t="s">
        <v>425</v>
      </c>
      <c r="C66" s="143" t="s">
        <v>53</v>
      </c>
      <c r="D66" s="218" t="s">
        <v>340</v>
      </c>
      <c r="E66" s="235">
        <v>1</v>
      </c>
      <c r="F66" s="143" t="s">
        <v>427</v>
      </c>
      <c r="G66" s="143" t="s">
        <v>426</v>
      </c>
      <c r="H66" s="150">
        <v>45291</v>
      </c>
      <c r="I66" s="390" t="s">
        <v>524</v>
      </c>
      <c r="J66" s="388"/>
      <c r="K66" s="389"/>
      <c r="L66" s="211" t="s">
        <v>524</v>
      </c>
      <c r="M66" s="370" t="s">
        <v>589</v>
      </c>
      <c r="N66" s="371"/>
      <c r="O66" s="372"/>
      <c r="P66" s="249">
        <v>0.1</v>
      </c>
      <c r="Q66" s="370" t="s">
        <v>618</v>
      </c>
      <c r="R66" s="371"/>
      <c r="S66" s="372"/>
      <c r="T66" s="249">
        <v>0</v>
      </c>
    </row>
    <row r="67" spans="2:20" s="119" customFormat="1" ht="51" x14ac:dyDescent="0.25">
      <c r="B67" s="344"/>
      <c r="C67" s="143" t="s">
        <v>193</v>
      </c>
      <c r="D67" s="218" t="s">
        <v>192</v>
      </c>
      <c r="E67" s="143">
        <v>1</v>
      </c>
      <c r="F67" s="143" t="s">
        <v>428</v>
      </c>
      <c r="G67" s="143" t="s">
        <v>98</v>
      </c>
      <c r="H67" s="179">
        <v>45016</v>
      </c>
      <c r="I67" s="370" t="s">
        <v>538</v>
      </c>
      <c r="J67" s="371"/>
      <c r="K67" s="372"/>
      <c r="L67" s="249">
        <v>1</v>
      </c>
      <c r="M67" s="370" t="s">
        <v>590</v>
      </c>
      <c r="N67" s="371"/>
      <c r="O67" s="372"/>
      <c r="P67" s="249">
        <v>0</v>
      </c>
      <c r="Q67" s="370" t="s">
        <v>590</v>
      </c>
      <c r="R67" s="371"/>
      <c r="S67" s="372"/>
      <c r="T67" s="249">
        <v>0</v>
      </c>
    </row>
    <row r="68" spans="2:20" s="119" customFormat="1" ht="54.75" customHeight="1" x14ac:dyDescent="0.25">
      <c r="B68" s="344"/>
      <c r="C68" s="143" t="s">
        <v>204</v>
      </c>
      <c r="D68" s="218" t="s">
        <v>194</v>
      </c>
      <c r="E68" s="143">
        <v>1</v>
      </c>
      <c r="F68" s="143" t="s">
        <v>429</v>
      </c>
      <c r="G68" s="143" t="s">
        <v>98</v>
      </c>
      <c r="H68" s="179">
        <v>45016</v>
      </c>
      <c r="I68" s="370" t="s">
        <v>539</v>
      </c>
      <c r="J68" s="371"/>
      <c r="K68" s="372"/>
      <c r="L68" s="249">
        <v>1</v>
      </c>
      <c r="M68" s="370" t="s">
        <v>524</v>
      </c>
      <c r="N68" s="371"/>
      <c r="O68" s="372"/>
      <c r="P68" s="249" t="s">
        <v>524</v>
      </c>
      <c r="Q68" s="370" t="s">
        <v>524</v>
      </c>
      <c r="R68" s="371"/>
      <c r="S68" s="372"/>
      <c r="T68" s="249" t="s">
        <v>524</v>
      </c>
    </row>
    <row r="69" spans="2:20" s="119" customFormat="1" ht="38.25" x14ac:dyDescent="0.25">
      <c r="B69" s="344"/>
      <c r="C69" s="143" t="s">
        <v>205</v>
      </c>
      <c r="D69" s="218" t="s">
        <v>341</v>
      </c>
      <c r="E69" s="143">
        <v>1</v>
      </c>
      <c r="F69" s="143" t="s">
        <v>430</v>
      </c>
      <c r="G69" s="143" t="s">
        <v>105</v>
      </c>
      <c r="H69" s="179">
        <v>45016</v>
      </c>
      <c r="I69" s="370" t="s">
        <v>540</v>
      </c>
      <c r="J69" s="371"/>
      <c r="K69" s="372"/>
      <c r="L69" s="249">
        <v>1</v>
      </c>
      <c r="M69" s="370" t="s">
        <v>524</v>
      </c>
      <c r="N69" s="371"/>
      <c r="O69" s="372"/>
      <c r="P69" s="249" t="s">
        <v>524</v>
      </c>
      <c r="Q69" s="370" t="s">
        <v>619</v>
      </c>
      <c r="R69" s="371"/>
      <c r="S69" s="372"/>
      <c r="T69" s="249" t="s">
        <v>524</v>
      </c>
    </row>
    <row r="70" spans="2:20" s="119" customFormat="1" ht="65.25" customHeight="1" x14ac:dyDescent="0.25">
      <c r="B70" s="143" t="s">
        <v>431</v>
      </c>
      <c r="C70" s="143" t="s">
        <v>198</v>
      </c>
      <c r="D70" s="239" t="s">
        <v>159</v>
      </c>
      <c r="E70" s="235">
        <v>1</v>
      </c>
      <c r="F70" s="143" t="s">
        <v>432</v>
      </c>
      <c r="G70" s="240" t="s">
        <v>155</v>
      </c>
      <c r="H70" s="210">
        <v>45107</v>
      </c>
      <c r="I70" s="370" t="s">
        <v>541</v>
      </c>
      <c r="J70" s="371"/>
      <c r="K70" s="372"/>
      <c r="L70" s="211" t="s">
        <v>524</v>
      </c>
      <c r="M70" s="370" t="s">
        <v>541</v>
      </c>
      <c r="N70" s="371"/>
      <c r="O70" s="372"/>
      <c r="P70" s="249">
        <v>0.3</v>
      </c>
      <c r="Q70" s="370" t="s">
        <v>620</v>
      </c>
      <c r="R70" s="371"/>
      <c r="S70" s="372"/>
      <c r="T70" s="249">
        <v>1</v>
      </c>
    </row>
    <row r="71" spans="2:20" s="119" customFormat="1" ht="93.75" customHeight="1" x14ac:dyDescent="0.25">
      <c r="B71" s="143" t="s">
        <v>434</v>
      </c>
      <c r="C71" s="143" t="s">
        <v>186</v>
      </c>
      <c r="D71" s="207" t="s">
        <v>486</v>
      </c>
      <c r="E71" s="215">
        <v>1</v>
      </c>
      <c r="F71" s="208" t="s">
        <v>487</v>
      </c>
      <c r="G71" s="143" t="s">
        <v>111</v>
      </c>
      <c r="H71" s="150" t="s">
        <v>333</v>
      </c>
      <c r="I71" s="370" t="s">
        <v>542</v>
      </c>
      <c r="J71" s="371"/>
      <c r="K71" s="372"/>
      <c r="L71" s="249">
        <v>1</v>
      </c>
      <c r="M71" s="370" t="s">
        <v>591</v>
      </c>
      <c r="N71" s="371"/>
      <c r="O71" s="372"/>
      <c r="P71" s="249">
        <v>1</v>
      </c>
      <c r="Q71" s="370" t="s">
        <v>591</v>
      </c>
      <c r="R71" s="371"/>
      <c r="S71" s="372"/>
      <c r="T71" s="249">
        <v>1</v>
      </c>
    </row>
    <row r="72" spans="2:20" s="119" customFormat="1" ht="77.25" customHeight="1" x14ac:dyDescent="0.25">
      <c r="B72" s="143" t="s">
        <v>475</v>
      </c>
      <c r="C72" s="211" t="s">
        <v>200</v>
      </c>
      <c r="D72" s="212" t="s">
        <v>342</v>
      </c>
      <c r="E72" s="211">
        <v>2</v>
      </c>
      <c r="F72" s="143" t="s">
        <v>510</v>
      </c>
      <c r="G72" s="143" t="s">
        <v>128</v>
      </c>
      <c r="H72" s="150" t="s">
        <v>333</v>
      </c>
      <c r="I72" s="370" t="s">
        <v>543</v>
      </c>
      <c r="J72" s="388"/>
      <c r="K72" s="389"/>
      <c r="L72" s="249">
        <v>0.8</v>
      </c>
      <c r="M72" s="370" t="s">
        <v>592</v>
      </c>
      <c r="N72" s="388"/>
      <c r="O72" s="389"/>
      <c r="P72" s="249">
        <v>0.8</v>
      </c>
      <c r="Q72" s="370" t="s">
        <v>592</v>
      </c>
      <c r="R72" s="388"/>
      <c r="S72" s="389"/>
      <c r="T72" s="249">
        <v>0.8</v>
      </c>
    </row>
    <row r="73" spans="2:20" x14ac:dyDescent="0.25">
      <c r="B73" s="4"/>
      <c r="C73" s="201"/>
      <c r="D73" s="135"/>
      <c r="E73" s="186"/>
      <c r="F73" s="162"/>
      <c r="G73" s="136"/>
      <c r="H73" s="137"/>
      <c r="M73" s="119"/>
      <c r="N73" s="119"/>
      <c r="O73" s="119"/>
      <c r="P73" s="119"/>
      <c r="Q73" s="119"/>
      <c r="R73" s="119"/>
      <c r="S73" s="119"/>
      <c r="T73" s="119"/>
    </row>
    <row r="74" spans="2:20" ht="13.5" customHeight="1" x14ac:dyDescent="0.25">
      <c r="B74" s="169" t="s">
        <v>459</v>
      </c>
      <c r="C74" s="410" t="s">
        <v>460</v>
      </c>
      <c r="D74" s="410"/>
      <c r="E74" s="410"/>
      <c r="F74" s="410"/>
      <c r="G74" s="410"/>
      <c r="H74" s="410"/>
      <c r="M74" s="119"/>
      <c r="N74" s="119"/>
      <c r="O74" s="119"/>
      <c r="P74" s="119"/>
      <c r="Q74" s="119"/>
      <c r="R74" s="119"/>
      <c r="S74" s="119"/>
      <c r="T74" s="119"/>
    </row>
    <row r="75" spans="2:20" s="119" customFormat="1" ht="25.5" x14ac:dyDescent="0.25">
      <c r="B75" s="185" t="s">
        <v>11</v>
      </c>
      <c r="C75" s="414" t="s">
        <v>415</v>
      </c>
      <c r="D75" s="414"/>
      <c r="E75" s="185" t="s">
        <v>13</v>
      </c>
      <c r="F75" s="149" t="s">
        <v>367</v>
      </c>
      <c r="G75" s="185" t="s">
        <v>14</v>
      </c>
      <c r="H75" s="149" t="s">
        <v>15</v>
      </c>
      <c r="I75" s="390" t="s">
        <v>533</v>
      </c>
      <c r="J75" s="388"/>
      <c r="K75" s="389"/>
      <c r="L75" s="211" t="s">
        <v>526</v>
      </c>
      <c r="M75" s="390" t="s">
        <v>597</v>
      </c>
      <c r="N75" s="388"/>
      <c r="O75" s="389"/>
      <c r="P75" s="211" t="s">
        <v>526</v>
      </c>
      <c r="Q75" s="390" t="s">
        <v>599</v>
      </c>
      <c r="R75" s="388"/>
      <c r="S75" s="389"/>
      <c r="T75" s="211" t="s">
        <v>526</v>
      </c>
    </row>
    <row r="76" spans="2:20" s="119" customFormat="1" ht="72" customHeight="1" x14ac:dyDescent="0.25">
      <c r="B76" s="344" t="s">
        <v>442</v>
      </c>
      <c r="C76" s="208" t="s">
        <v>18</v>
      </c>
      <c r="D76" s="207" t="s">
        <v>443</v>
      </c>
      <c r="E76" s="241">
        <v>2</v>
      </c>
      <c r="F76" s="208" t="s">
        <v>444</v>
      </c>
      <c r="G76" s="237" t="s">
        <v>372</v>
      </c>
      <c r="H76" s="242" t="s">
        <v>331</v>
      </c>
      <c r="I76" s="370" t="s">
        <v>545</v>
      </c>
      <c r="J76" s="371"/>
      <c r="K76" s="372"/>
      <c r="L76" s="211" t="s">
        <v>524</v>
      </c>
      <c r="M76" s="370" t="s">
        <v>593</v>
      </c>
      <c r="N76" s="371"/>
      <c r="O76" s="372"/>
      <c r="P76" s="249">
        <v>0.6</v>
      </c>
      <c r="Q76" s="370" t="s">
        <v>593</v>
      </c>
      <c r="R76" s="371"/>
      <c r="S76" s="372"/>
      <c r="T76" s="249">
        <v>0.6</v>
      </c>
    </row>
    <row r="77" spans="2:20" s="119" customFormat="1" ht="166.5" customHeight="1" x14ac:dyDescent="0.25">
      <c r="B77" s="344"/>
      <c r="C77" s="237" t="s">
        <v>20</v>
      </c>
      <c r="D77" s="207" t="s">
        <v>438</v>
      </c>
      <c r="E77" s="241">
        <v>1</v>
      </c>
      <c r="F77" s="208" t="s">
        <v>439</v>
      </c>
      <c r="G77" s="237" t="s">
        <v>372</v>
      </c>
      <c r="H77" s="242">
        <v>45107</v>
      </c>
      <c r="I77" s="370" t="s">
        <v>546</v>
      </c>
      <c r="J77" s="371"/>
      <c r="K77" s="372"/>
      <c r="L77" s="211" t="s">
        <v>524</v>
      </c>
      <c r="M77" s="370" t="s">
        <v>594</v>
      </c>
      <c r="N77" s="371"/>
      <c r="O77" s="372"/>
      <c r="P77" s="249">
        <v>0.2</v>
      </c>
      <c r="Q77" s="370" t="s">
        <v>621</v>
      </c>
      <c r="R77" s="371"/>
      <c r="S77" s="372"/>
      <c r="T77" s="249">
        <v>0.7</v>
      </c>
    </row>
    <row r="78" spans="2:20" s="119" customFormat="1" ht="91.5" customHeight="1" x14ac:dyDescent="0.25">
      <c r="B78" s="344"/>
      <c r="C78" s="237" t="s">
        <v>23</v>
      </c>
      <c r="D78" s="207" t="s">
        <v>494</v>
      </c>
      <c r="E78" s="241">
        <v>1</v>
      </c>
      <c r="F78" s="208" t="s">
        <v>495</v>
      </c>
      <c r="G78" s="237" t="s">
        <v>496</v>
      </c>
      <c r="H78" s="238">
        <v>45016</v>
      </c>
      <c r="I78" s="370" t="s">
        <v>547</v>
      </c>
      <c r="J78" s="371"/>
      <c r="K78" s="372"/>
      <c r="L78" s="249">
        <v>1</v>
      </c>
      <c r="M78" s="370" t="s">
        <v>524</v>
      </c>
      <c r="N78" s="371"/>
      <c r="O78" s="372"/>
      <c r="P78" s="249" t="s">
        <v>524</v>
      </c>
      <c r="Q78" s="370" t="s">
        <v>524</v>
      </c>
      <c r="R78" s="371"/>
      <c r="S78" s="372"/>
      <c r="T78" s="249" t="s">
        <v>524</v>
      </c>
    </row>
    <row r="79" spans="2:20" ht="4.5" customHeight="1" x14ac:dyDescent="0.25">
      <c r="B79" s="175"/>
      <c r="C79" s="201"/>
      <c r="G79" s="4"/>
      <c r="H79" s="176"/>
      <c r="M79" s="119"/>
      <c r="N79" s="119"/>
      <c r="O79" s="119"/>
      <c r="P79" s="119"/>
      <c r="Q79" s="119"/>
      <c r="R79" s="119"/>
      <c r="S79" s="119"/>
      <c r="T79" s="119"/>
    </row>
    <row r="80" spans="2:20" x14ac:dyDescent="0.25">
      <c r="B80" s="420" t="s">
        <v>343</v>
      </c>
      <c r="C80" s="421"/>
      <c r="D80" s="421"/>
      <c r="E80" s="421"/>
      <c r="F80" s="421"/>
      <c r="G80" s="421"/>
      <c r="H80" s="421"/>
      <c r="I80" s="421"/>
      <c r="J80" s="421"/>
      <c r="K80" s="422"/>
      <c r="L80" s="418">
        <f>AVERAGE(L12:L78)</f>
        <v>0.81666666666666665</v>
      </c>
      <c r="M80" s="119"/>
      <c r="N80" s="119"/>
      <c r="O80" s="119"/>
      <c r="P80" s="431">
        <f>AVERAGE(P12:P78)</f>
        <v>0.8</v>
      </c>
      <c r="Q80" s="119"/>
      <c r="R80" s="119"/>
      <c r="S80" s="119"/>
      <c r="T80" s="431">
        <f>AVERAGE(T12:T78)</f>
        <v>0.85833333333333339</v>
      </c>
    </row>
    <row r="81" spans="2:20" x14ac:dyDescent="0.25">
      <c r="B81" s="423"/>
      <c r="C81" s="424"/>
      <c r="D81" s="424"/>
      <c r="E81" s="424"/>
      <c r="F81" s="424"/>
      <c r="G81" s="424"/>
      <c r="H81" s="424"/>
      <c r="I81" s="424"/>
      <c r="J81" s="424"/>
      <c r="K81" s="425"/>
      <c r="L81" s="419"/>
      <c r="M81" s="119"/>
      <c r="N81" s="119"/>
      <c r="O81" s="119"/>
      <c r="P81" s="432"/>
      <c r="Q81" s="119"/>
      <c r="R81" s="119"/>
      <c r="S81" s="119"/>
      <c r="T81" s="432"/>
    </row>
    <row r="82" spans="2:20" x14ac:dyDescent="0.25">
      <c r="M82" s="119"/>
      <c r="N82" s="119"/>
      <c r="O82" s="119"/>
      <c r="P82" s="119"/>
    </row>
    <row r="83" spans="2:20" x14ac:dyDescent="0.25">
      <c r="B83" s="387"/>
      <c r="C83" s="387"/>
      <c r="D83" s="387"/>
      <c r="E83" s="189"/>
      <c r="F83" s="189"/>
      <c r="M83" s="250">
        <f>AVERAGE(L80:T81)</f>
        <v>0.82500000000000007</v>
      </c>
      <c r="N83" s="189" t="s">
        <v>622</v>
      </c>
      <c r="O83" s="119"/>
      <c r="P83" s="119"/>
    </row>
    <row r="84" spans="2:20" x14ac:dyDescent="0.25">
      <c r="B84" s="99"/>
      <c r="C84" s="99"/>
      <c r="D84" s="100"/>
      <c r="M84" s="119"/>
      <c r="N84" s="119"/>
      <c r="O84" s="119"/>
      <c r="P84" s="119"/>
    </row>
    <row r="85" spans="2:20" x14ac:dyDescent="0.25">
      <c r="B85" s="322" t="s">
        <v>318</v>
      </c>
      <c r="C85" s="322"/>
      <c r="D85" s="322"/>
      <c r="E85" s="189"/>
      <c r="M85" s="119"/>
      <c r="N85" s="119"/>
      <c r="O85" s="119"/>
      <c r="P85" s="119"/>
    </row>
    <row r="86" spans="2:20" x14ac:dyDescent="0.25">
      <c r="B86" s="323" t="s">
        <v>311</v>
      </c>
      <c r="C86" s="323"/>
      <c r="D86" s="323"/>
      <c r="M86" s="119"/>
      <c r="N86" s="119"/>
      <c r="O86" s="119"/>
      <c r="P86" s="119"/>
    </row>
    <row r="87" spans="2:20" ht="6" customHeight="1" x14ac:dyDescent="0.25">
      <c r="M87" s="119"/>
      <c r="N87" s="119"/>
      <c r="O87" s="119"/>
      <c r="P87" s="119"/>
    </row>
    <row r="88" spans="2:20" x14ac:dyDescent="0.25">
      <c r="B88" s="2" t="s">
        <v>319</v>
      </c>
      <c r="C88" s="385" t="s">
        <v>493</v>
      </c>
      <c r="D88" s="385"/>
      <c r="M88" s="119"/>
      <c r="N88" s="119"/>
      <c r="O88" s="119"/>
      <c r="P88" s="119"/>
    </row>
    <row r="89" spans="2:20" x14ac:dyDescent="0.25">
      <c r="B89" s="2" t="s">
        <v>320</v>
      </c>
      <c r="C89" s="385" t="s">
        <v>437</v>
      </c>
      <c r="D89" s="385"/>
      <c r="M89" s="119"/>
      <c r="N89" s="119"/>
      <c r="O89" s="119"/>
      <c r="P89" s="119"/>
    </row>
    <row r="90" spans="2:20" x14ac:dyDescent="0.25">
      <c r="M90" s="119"/>
      <c r="N90" s="119"/>
      <c r="O90" s="119"/>
      <c r="P90" s="119"/>
    </row>
    <row r="91" spans="2:20" x14ac:dyDescent="0.25">
      <c r="M91" s="119"/>
      <c r="N91" s="119"/>
      <c r="O91" s="119"/>
      <c r="P91" s="119"/>
    </row>
  </sheetData>
  <sheetProtection algorithmName="SHA-512" hashValue="VJPsC1jQxoSm5y2Tw1r8BZ58UiIddKd3TCJjUvj7J0yUj9duoQ1ErBv4Rlq+nFA87Yv1K6LnG0UMPmB/RmPFdA==" saltValue="vxO37Dv4KYeL2D3Qgc1QFQ==" spinCount="100000" sheet="1" formatCells="0" formatColumns="0" formatRows="0" insertColumns="0" insertRows="0" insertHyperlinks="0" deleteColumns="0" deleteRows="0" sort="0" autoFilter="0" pivotTables="0"/>
  <mergeCells count="225">
    <mergeCell ref="Q70:S70"/>
    <mergeCell ref="Q71:S71"/>
    <mergeCell ref="Q72:S72"/>
    <mergeCell ref="Q75:S75"/>
    <mergeCell ref="Q76:S76"/>
    <mergeCell ref="Q77:S77"/>
    <mergeCell ref="Q78:S78"/>
    <mergeCell ref="T80:T81"/>
    <mergeCell ref="Q61:S61"/>
    <mergeCell ref="Q62:S62"/>
    <mergeCell ref="Q63:S63"/>
    <mergeCell ref="Q64:S64"/>
    <mergeCell ref="Q65:S65"/>
    <mergeCell ref="Q66:S66"/>
    <mergeCell ref="Q67:S67"/>
    <mergeCell ref="Q68:S68"/>
    <mergeCell ref="Q69:S69"/>
    <mergeCell ref="Q50:S50"/>
    <mergeCell ref="Q51:S51"/>
    <mergeCell ref="Q52:S52"/>
    <mergeCell ref="Q53:S53"/>
    <mergeCell ref="Q54:S54"/>
    <mergeCell ref="Q55:S55"/>
    <mergeCell ref="Q58:S59"/>
    <mergeCell ref="T58:T59"/>
    <mergeCell ref="Q60:S60"/>
    <mergeCell ref="Q39:S39"/>
    <mergeCell ref="Q40:S40"/>
    <mergeCell ref="Q41:S41"/>
    <mergeCell ref="Q42:S42"/>
    <mergeCell ref="Q43:S43"/>
    <mergeCell ref="Q46:S46"/>
    <mergeCell ref="Q47:S47"/>
    <mergeCell ref="Q48:S48"/>
    <mergeCell ref="Q49:S49"/>
    <mergeCell ref="Q30:S30"/>
    <mergeCell ref="Q31:S31"/>
    <mergeCell ref="Q32:S32"/>
    <mergeCell ref="Q33:S33"/>
    <mergeCell ref="Q34:S34"/>
    <mergeCell ref="Q35:S35"/>
    <mergeCell ref="Q36:S36"/>
    <mergeCell ref="Q37:S37"/>
    <mergeCell ref="Q38:S38"/>
    <mergeCell ref="Q19:S19"/>
    <mergeCell ref="Q20:S20"/>
    <mergeCell ref="Q23:S23"/>
    <mergeCell ref="Q24:S24"/>
    <mergeCell ref="Q25:S25"/>
    <mergeCell ref="Q26:S26"/>
    <mergeCell ref="Q27:S27"/>
    <mergeCell ref="Q28:S28"/>
    <mergeCell ref="Q29:S29"/>
    <mergeCell ref="Q10:S11"/>
    <mergeCell ref="T10:T11"/>
    <mergeCell ref="Q12:S12"/>
    <mergeCell ref="Q13:S13"/>
    <mergeCell ref="Q14:S14"/>
    <mergeCell ref="Q15:S15"/>
    <mergeCell ref="Q16:S16"/>
    <mergeCell ref="Q17:S17"/>
    <mergeCell ref="Q18:S18"/>
    <mergeCell ref="M78:O78"/>
    <mergeCell ref="P80:P81"/>
    <mergeCell ref="M10:O11"/>
    <mergeCell ref="M1:P9"/>
    <mergeCell ref="M71:O71"/>
    <mergeCell ref="M72:O72"/>
    <mergeCell ref="M75:O75"/>
    <mergeCell ref="M76:O76"/>
    <mergeCell ref="M77:O77"/>
    <mergeCell ref="M66:O66"/>
    <mergeCell ref="M67:O67"/>
    <mergeCell ref="M68:O68"/>
    <mergeCell ref="M69:O69"/>
    <mergeCell ref="M70:O70"/>
    <mergeCell ref="M61:O61"/>
    <mergeCell ref="M62:O62"/>
    <mergeCell ref="M63:O63"/>
    <mergeCell ref="M64:O64"/>
    <mergeCell ref="M65:O65"/>
    <mergeCell ref="M54:O54"/>
    <mergeCell ref="M55:O55"/>
    <mergeCell ref="M58:O59"/>
    <mergeCell ref="P58:P59"/>
    <mergeCell ref="M60:O60"/>
    <mergeCell ref="M49:O49"/>
    <mergeCell ref="M50:O50"/>
    <mergeCell ref="M51:O51"/>
    <mergeCell ref="M52:O52"/>
    <mergeCell ref="M53:O53"/>
    <mergeCell ref="M42:O42"/>
    <mergeCell ref="M43:O43"/>
    <mergeCell ref="M46:O46"/>
    <mergeCell ref="M47:O47"/>
    <mergeCell ref="M48:O48"/>
    <mergeCell ref="M37:O37"/>
    <mergeCell ref="M38:O38"/>
    <mergeCell ref="M39:O39"/>
    <mergeCell ref="M40:O40"/>
    <mergeCell ref="M41:O41"/>
    <mergeCell ref="M32:O32"/>
    <mergeCell ref="M33:O33"/>
    <mergeCell ref="M34:O34"/>
    <mergeCell ref="M35:O35"/>
    <mergeCell ref="M36:O36"/>
    <mergeCell ref="M27:O27"/>
    <mergeCell ref="M28:O28"/>
    <mergeCell ref="M29:O29"/>
    <mergeCell ref="M30:O30"/>
    <mergeCell ref="M31:O31"/>
    <mergeCell ref="M20:O20"/>
    <mergeCell ref="M23:O23"/>
    <mergeCell ref="M24:O24"/>
    <mergeCell ref="M25:O25"/>
    <mergeCell ref="M26:O26"/>
    <mergeCell ref="M15:O15"/>
    <mergeCell ref="M16:O16"/>
    <mergeCell ref="M17:O17"/>
    <mergeCell ref="M18:O18"/>
    <mergeCell ref="M19:O19"/>
    <mergeCell ref="P10:P11"/>
    <mergeCell ref="M12:O12"/>
    <mergeCell ref="M13:O13"/>
    <mergeCell ref="M14:O14"/>
    <mergeCell ref="L80:L81"/>
    <mergeCell ref="B80:K81"/>
    <mergeCell ref="B83:D83"/>
    <mergeCell ref="B85:D85"/>
    <mergeCell ref="B86:D86"/>
    <mergeCell ref="C88:D88"/>
    <mergeCell ref="C89:D89"/>
    <mergeCell ref="C74:H74"/>
    <mergeCell ref="C75:D75"/>
    <mergeCell ref="B76:B78"/>
    <mergeCell ref="C57:H57"/>
    <mergeCell ref="C58:D58"/>
    <mergeCell ref="D59:H59"/>
    <mergeCell ref="B60:B65"/>
    <mergeCell ref="B66:B69"/>
    <mergeCell ref="B49:B53"/>
    <mergeCell ref="C23:D23"/>
    <mergeCell ref="B24:B37"/>
    <mergeCell ref="B40:B43"/>
    <mergeCell ref="C45:H45"/>
    <mergeCell ref="C46:D46"/>
    <mergeCell ref="C11:D11"/>
    <mergeCell ref="B14:B15"/>
    <mergeCell ref="B16:B17"/>
    <mergeCell ref="B19:B20"/>
    <mergeCell ref="C22:H22"/>
    <mergeCell ref="B12:B13"/>
    <mergeCell ref="C10:H10"/>
    <mergeCell ref="B1:C3"/>
    <mergeCell ref="D1:H3"/>
    <mergeCell ref="B4:C5"/>
    <mergeCell ref="D4:E5"/>
    <mergeCell ref="G4:H4"/>
    <mergeCell ref="G5:H5"/>
    <mergeCell ref="B6:C7"/>
    <mergeCell ref="D6:E7"/>
    <mergeCell ref="G6:H6"/>
    <mergeCell ref="F7:H7"/>
    <mergeCell ref="B9:H9"/>
    <mergeCell ref="I16:K16"/>
    <mergeCell ref="I17:K17"/>
    <mergeCell ref="I18:K18"/>
    <mergeCell ref="L10:L11"/>
    <mergeCell ref="I19:K19"/>
    <mergeCell ref="I11:K11"/>
    <mergeCell ref="I12:K12"/>
    <mergeCell ref="I13:K13"/>
    <mergeCell ref="I14:K14"/>
    <mergeCell ref="I15:K15"/>
    <mergeCell ref="I20:K20"/>
    <mergeCell ref="I23:K23"/>
    <mergeCell ref="I24:K24"/>
    <mergeCell ref="I25:K25"/>
    <mergeCell ref="I26:K26"/>
    <mergeCell ref="I27:K27"/>
    <mergeCell ref="I28:K28"/>
    <mergeCell ref="I29:K29"/>
    <mergeCell ref="I30:K30"/>
    <mergeCell ref="I31:K31"/>
    <mergeCell ref="I32:K32"/>
    <mergeCell ref="I33:K33"/>
    <mergeCell ref="I34:K34"/>
    <mergeCell ref="I35:K35"/>
    <mergeCell ref="I36:K36"/>
    <mergeCell ref="I37:K37"/>
    <mergeCell ref="I38:K38"/>
    <mergeCell ref="I39:K39"/>
    <mergeCell ref="I40:K40"/>
    <mergeCell ref="I41:K41"/>
    <mergeCell ref="I42:K42"/>
    <mergeCell ref="I43:K43"/>
    <mergeCell ref="I46:K46"/>
    <mergeCell ref="I47:K47"/>
    <mergeCell ref="I48:K48"/>
    <mergeCell ref="I49:K49"/>
    <mergeCell ref="I50:K50"/>
    <mergeCell ref="I51:K51"/>
    <mergeCell ref="I52:K52"/>
    <mergeCell ref="I53:K53"/>
    <mergeCell ref="I58:K59"/>
    <mergeCell ref="L58:L59"/>
    <mergeCell ref="I60:K60"/>
    <mergeCell ref="I61:K61"/>
    <mergeCell ref="I54:K54"/>
    <mergeCell ref="I55:K55"/>
    <mergeCell ref="I71:K71"/>
    <mergeCell ref="I72:K72"/>
    <mergeCell ref="I75:K75"/>
    <mergeCell ref="I78:K78"/>
    <mergeCell ref="I77:K77"/>
    <mergeCell ref="I76:K76"/>
    <mergeCell ref="I62:K62"/>
    <mergeCell ref="I63:K63"/>
    <mergeCell ref="I64:K64"/>
    <mergeCell ref="I65:K65"/>
    <mergeCell ref="I66:K66"/>
    <mergeCell ref="I67:K67"/>
    <mergeCell ref="I68:K68"/>
    <mergeCell ref="I69:K69"/>
    <mergeCell ref="I70:K70"/>
  </mergeCells>
  <pageMargins left="0.70866141732283505" right="0.70866141732283505" top="0.74803149606299202" bottom="0.74803149606299202" header="0.31496062992126" footer="0.31496062992126"/>
  <pageSetup paperSize="5" scale="41" fitToHeight="0" orientation="landscape" r:id="rId1"/>
  <colBreaks count="1" manualBreakCount="1">
    <brk id="8" max="1048575"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A53963B474CADD4B92103749CDE672A7" ma:contentTypeVersion="8" ma:contentTypeDescription="Create a new document." ma:contentTypeScope="" ma:versionID="d93f8740da8e1abf7682597e7ee91c3e">
  <xsd:schema xmlns:xsd="http://www.w3.org/2001/XMLSchema" xmlns:xs="http://www.w3.org/2001/XMLSchema" xmlns:p="http://schemas.microsoft.com/office/2006/metadata/properties" xmlns:ns3="181558b9-c110-48a1-ae7a-f4e208297e30" targetNamespace="http://schemas.microsoft.com/office/2006/metadata/properties" ma:root="true" ma:fieldsID="714e3443e0b7404f350aa1068bcec696" ns3:_="">
    <xsd:import namespace="181558b9-c110-48a1-ae7a-f4e208297e30"/>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81558b9-c110-48a1-ae7a-f4e208297e3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15A9ED7-73EC-488D-AD22-DCA4D3D773DB}">
  <ds:schemaRefs>
    <ds:schemaRef ds:uri="http://schemas.openxmlformats.org/package/2006/metadata/core-properties"/>
    <ds:schemaRef ds:uri="http://purl.org/dc/terms/"/>
    <ds:schemaRef ds:uri="http://www.w3.org/XML/1998/namespace"/>
    <ds:schemaRef ds:uri="http://schemas.microsoft.com/office/2006/metadata/properties"/>
    <ds:schemaRef ds:uri="http://schemas.microsoft.com/office/2006/documentManagement/types"/>
    <ds:schemaRef ds:uri="http://purl.org/dc/elements/1.1/"/>
    <ds:schemaRef ds:uri="http://purl.org/dc/dcmitype/"/>
    <ds:schemaRef ds:uri="http://schemas.microsoft.com/office/infopath/2007/PartnerControls"/>
    <ds:schemaRef ds:uri="181558b9-c110-48a1-ae7a-f4e208297e30"/>
  </ds:schemaRefs>
</ds:datastoreItem>
</file>

<file path=customXml/itemProps2.xml><?xml version="1.0" encoding="utf-8"?>
<ds:datastoreItem xmlns:ds="http://schemas.openxmlformats.org/officeDocument/2006/customXml" ds:itemID="{78889602-BC9D-4260-8484-7B9F5FEFA6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81558b9-c110-48a1-ae7a-f4e208297e3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EA77CA9-1526-4501-BFF4-83CF91C8F51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PAAC MAY-AGOS 2020</vt:lpstr>
      <vt:lpstr>PAAC 2021</vt:lpstr>
      <vt:lpstr>PAAC 2022 vf</vt:lpstr>
      <vt:lpstr>Cambios 2023</vt:lpstr>
      <vt:lpstr>PAAC 2022</vt:lpstr>
      <vt:lpstr>PACC 2023</vt:lpstr>
      <vt:lpstr>'Cambios 2023'!Área_de_impresión</vt:lpstr>
      <vt:lpstr>'PAAC 2021'!Área_de_impresión</vt:lpstr>
      <vt:lpstr>'PAAC 2022'!Área_de_impresión</vt:lpstr>
      <vt:lpstr>'PAAC 2022 vf'!Área_de_impresión</vt:lpstr>
      <vt:lpstr>'PAAC MAY-AGOS 2020'!Área_de_impresión</vt:lpstr>
      <vt:lpstr>'Cambios 2023'!Títulos_a_imprimir</vt:lpstr>
      <vt:lpstr>'PAAC 2021'!Títulos_a_imprimir</vt:lpstr>
      <vt:lpstr>'PAAC 2022'!Títulos_a_imprimir</vt:lpstr>
      <vt:lpstr>'PAAC 2022 vf'!Títulos_a_imprimir</vt:lpstr>
      <vt:lpstr>'PAAC MAY-AGOS 2020'!Títulos_a_imprimir</vt:lpstr>
      <vt:lpstr>'PACC 2023'!Títulos_a_imprimir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AUX-CONT-INT</dc:creator>
  <cp:lastModifiedBy>Manuel Vargas</cp:lastModifiedBy>
  <cp:lastPrinted>2024-01-25T16:15:19Z</cp:lastPrinted>
  <dcterms:created xsi:type="dcterms:W3CDTF">2016-11-12T14:39:51Z</dcterms:created>
  <dcterms:modified xsi:type="dcterms:W3CDTF">2024-01-25T16:17:46Z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0x010100A53963B474CADD4B92103749CDE672A7</vt:lpwstr>
  </property>
</Properties>
</file>